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1.1-1.5" sheetId="1" r:id="rId1"/>
    <sheet name="1.6" sheetId="2" r:id="rId2"/>
    <sheet name="2.1" sheetId="3" r:id="rId3"/>
    <sheet name="2.2-3" sheetId="4" r:id="rId4"/>
  </sheets>
  <definedNames>
    <definedName name="_xlnm.Print_Area" localSheetId="0">'1.1-1.5'!$A$1:$DD$90</definedName>
    <definedName name="_xlnm.Print_Area" localSheetId="2">'2.1'!$A$1:$DD$53</definedName>
    <definedName name="_xlnm.Print_Area" localSheetId="3">'2.2-3'!$A$1:$DD$315</definedName>
  </definedNames>
  <calcPr fullCalcOnLoad="1"/>
</workbook>
</file>

<file path=xl/sharedStrings.xml><?xml version="1.0" encoding="utf-8"?>
<sst xmlns="http://schemas.openxmlformats.org/spreadsheetml/2006/main" count="1067" uniqueCount="669">
  <si>
    <t>Наименование показателя</t>
  </si>
  <si>
    <t>из них:</t>
  </si>
  <si>
    <t xml:space="preserve"> год</t>
  </si>
  <si>
    <t>в том числе:</t>
  </si>
  <si>
    <t>УТВЕРЖДАЮ</t>
  </si>
  <si>
    <t>Дата</t>
  </si>
  <si>
    <t>по ОКЕИ</t>
  </si>
  <si>
    <t>ОТЧЕТ</t>
  </si>
  <si>
    <t>На начало отчетного периода</t>
  </si>
  <si>
    <t>Справочно:</t>
  </si>
  <si>
    <t>II. Результат деятельности учреждения</t>
  </si>
  <si>
    <t>на начало отчетного периода</t>
  </si>
  <si>
    <t>на конец отчетного периода</t>
  </si>
  <si>
    <t>План (с учетом возвратов)</t>
  </si>
  <si>
    <t>в том числе</t>
  </si>
  <si>
    <t>всего</t>
  </si>
  <si>
    <t>Х</t>
  </si>
  <si>
    <t>900</t>
  </si>
  <si>
    <t>211</t>
  </si>
  <si>
    <t>213</t>
  </si>
  <si>
    <t>221</t>
  </si>
  <si>
    <t>222</t>
  </si>
  <si>
    <t>223</t>
  </si>
  <si>
    <t>224</t>
  </si>
  <si>
    <t>225</t>
  </si>
  <si>
    <t>226</t>
  </si>
  <si>
    <t>260</t>
  </si>
  <si>
    <t>310</t>
  </si>
  <si>
    <t>320</t>
  </si>
  <si>
    <t>340</t>
  </si>
  <si>
    <t>Социальное обеспечение, всего</t>
  </si>
  <si>
    <t>Прочие расходы</t>
  </si>
  <si>
    <t>III. Об использовании имущества, закрепленного за учреждением</t>
  </si>
  <si>
    <t>На конец отчетного периода</t>
  </si>
  <si>
    <t>Руководитель учреждения</t>
  </si>
  <si>
    <t>Подпись</t>
  </si>
  <si>
    <t>и об использовании закрепленного за ним</t>
  </si>
  <si>
    <t>имущества за 20</t>
  </si>
  <si>
    <t>государственного учреждения:</t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</si>
  <si>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</si>
  <si>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</si>
  <si>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и полномочия учредителя</t>
  </si>
  <si>
    <t>Код ОКВЭД</t>
  </si>
  <si>
    <t>Вид деятельности</t>
  </si>
  <si>
    <t>№ п/п</t>
  </si>
  <si>
    <t>1</t>
  </si>
  <si>
    <t>2</t>
  </si>
  <si>
    <t>Единицы измерения
показателя объема
(содержания) услуги (работы)</t>
  </si>
  <si>
    <t>Наименование 
услуги (работы)</t>
  </si>
  <si>
    <t>Категории 
потребителей услуги (работы)</t>
  </si>
  <si>
    <t>№ 
п/п</t>
  </si>
  <si>
    <t>2.1</t>
  </si>
  <si>
    <t>2.2</t>
  </si>
  <si>
    <t>3</t>
  </si>
  <si>
    <t>ценностей, денежных средств, а также от порчи материальных ценностей:</t>
  </si>
  <si>
    <t>Наименование
показателей</t>
  </si>
  <si>
    <t>Кассовые поступления и выплаты</t>
  </si>
  <si>
    <t>Остаток средств на начало текущего финансового года</t>
  </si>
  <si>
    <t>Поступления, всего</t>
  </si>
  <si>
    <t>субсидии на выполнение государственного задания</t>
  </si>
  <si>
    <t>х</t>
  </si>
  <si>
    <t>субсидии на иные цели, всего</t>
  </si>
  <si>
    <t>Поступления от оказания платных услуг (выполнения работ) и иной приносящей доход деятельности, всего</t>
  </si>
  <si>
    <t>оплата труда и начисления на выплаты по оплате труда, всего</t>
  </si>
  <si>
    <t>210</t>
  </si>
  <si>
    <t>заработная плата</t>
  </si>
  <si>
    <t>начисления на выплаты по оплате труда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</si>
  <si>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</si>
  <si>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</si>
  <si>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</si>
  <si>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</si>
  <si>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</si>
  <si>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</si>
  <si>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</si>
  <si>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262</t>
  </si>
  <si>
    <t>пособия по социальной помощи населению</t>
  </si>
  <si>
    <t>Приобретение
основных средств</t>
  </si>
  <si>
    <t>Приобретение нематериальных активов</t>
  </si>
  <si>
    <t>Приобретение материальных запасов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</si>
  <si>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</si>
  <si>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</si>
  <si>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</si>
  <si>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</si>
  <si>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</si>
  <si>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</si>
  <si>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</si>
  <si>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</si>
  <si>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</si>
  <si>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</si>
  <si>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</si>
  <si>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</si>
  <si>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</si>
  <si>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</si>
  <si>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 %
к предыдущему отчетному периоду</t>
  </si>
  <si>
    <t>Код бюджетной классификации и операции сектора государственного управления</t>
  </si>
  <si>
    <t>работы, услуги по содержанию имущества</t>
  </si>
  <si>
    <t>о результатах деятельности областного государственного учреждения,</t>
  </si>
  <si>
    <t>Адрес фактического 
местонахождения областного государственного учреждения</t>
  </si>
  <si>
    <t>I. Общие сведения об областном государственном учреждении</t>
  </si>
  <si>
    <t>Наименование областного</t>
  </si>
  <si>
    <t>Наименование  документа
услуги (работы)</t>
  </si>
  <si>
    <t>Номер, дата выдачи</t>
  </si>
  <si>
    <t>срок действия</t>
  </si>
  <si>
    <t>Нереальная к взысканию дебиторская задолженность</t>
  </si>
  <si>
    <t xml:space="preserve">Количество жалоб  потребителей </t>
  </si>
  <si>
    <t>Принятые по результатам рассмотрения жалоб меры</t>
  </si>
  <si>
    <t>2.3</t>
  </si>
  <si>
    <t>операции по лицевым счетам, открытым
в органах  казначейства</t>
  </si>
  <si>
    <t xml:space="preserve">операции по счетам, открытым в кредитных организациях </t>
  </si>
  <si>
    <t>Выплаты за счет субсидии на  иные цели</t>
  </si>
  <si>
    <t>Общая площадь объектов недвижимого  имущества, находящегося у учреждения на праве оперативного управления и переданного в аренду (кв. м)</t>
  </si>
  <si>
    <t>Общая площадь объектов недвижимого  имущества, находящегося у учреждения на праве оперативного управления и переданного в безвозмездное пользование (кв. м)</t>
  </si>
  <si>
    <t xml:space="preserve">Приложение </t>
  </si>
  <si>
    <t>Единицы измерения показателей: 
 руб.коп.</t>
  </si>
  <si>
    <t>руб,коп.</t>
  </si>
  <si>
    <t>383</t>
  </si>
  <si>
    <t>Дебиторская задолженность по выданным авансам, полученным за счет средств доходов, полученных от платной и иной приносящей доход деятельности</t>
  </si>
  <si>
    <t>2.3.1</t>
  </si>
  <si>
    <t>2.3.2</t>
  </si>
  <si>
    <t>2.3.3</t>
  </si>
  <si>
    <t>по начислениям на выплаты по оплате труда</t>
  </si>
  <si>
    <t>Кредиторская задолженность за счет средств субсидии на иные цели</t>
  </si>
  <si>
    <t>по оплате прочих работ, услуг</t>
  </si>
  <si>
    <t>Кредиторская задолженность за счет средств доходов, полученных от платной и иной приносящей доход деятельности</t>
  </si>
  <si>
    <t>по оплате коммунальных услуг</t>
  </si>
  <si>
    <t>по оплате услуг по содержанию имущества</t>
  </si>
  <si>
    <t>по приобретению материальных запасов</t>
  </si>
  <si>
    <t>по оплате труда</t>
  </si>
  <si>
    <t>212</t>
  </si>
  <si>
    <t>прочие выплаты</t>
  </si>
  <si>
    <t>Расходы по приобретению нефинансовых активов</t>
  </si>
  <si>
    <t>300</t>
  </si>
  <si>
    <t>Выплаты за счет субсидии на цели капитальных вложений (бюджетные инвестиции)</t>
  </si>
  <si>
    <t>Сумма прибыли учреждения после налогообложения в отчетном периоде (по данным налогового учета)</t>
  </si>
  <si>
    <t>в том числе: бесплатными</t>
  </si>
  <si>
    <t>Объем публичных обязательств</t>
  </si>
  <si>
    <t>Объем финансового обеспечения:</t>
  </si>
  <si>
    <t>задания учредителя</t>
  </si>
  <si>
    <t>целевых программ</t>
  </si>
  <si>
    <t>выполнения работ или оказания услуг в соответствии с обязательствами перед страховщиком по обязательному социальному страхованию</t>
  </si>
  <si>
    <t xml:space="preserve">Общее количество потребителей, воспользовавшихся услугами (работами) учреждения </t>
  </si>
  <si>
    <r>
      <t>Общая площадь объектов недвижимого имущества, арендуемых учреждением (кв. м)</t>
    </r>
    <r>
      <rPr>
        <i/>
        <sz val="10"/>
        <color indexed="10"/>
        <rFont val="Times New Roman"/>
        <family val="1"/>
      </rPr>
      <t xml:space="preserve"> </t>
    </r>
  </si>
  <si>
    <t>Исполнитель</t>
  </si>
  <si>
    <t>(подпись)</t>
  </si>
  <si>
    <t>(расшифровка подписи)</t>
  </si>
  <si>
    <t>Должность</t>
  </si>
  <si>
    <t>Фамилия, Имя, Отчество (полностью)</t>
  </si>
  <si>
    <t>Дебиторская задолженность по выданным авансам  за счет средств областного бюджета (субсидии на выполнение государственного задания)</t>
  </si>
  <si>
    <t>Расчеты по платежам в бюджет</t>
  </si>
  <si>
    <t>Кредиторская задолженность в разрезе  выплат, предусмотренных сметой (планом ФХД)</t>
  </si>
  <si>
    <t>Кредиторская задолженность за счет средств областного бюджета (субсидии на выполнение государственного задания)</t>
  </si>
  <si>
    <t xml:space="preserve">Протокол наблюдательного совета </t>
  </si>
  <si>
    <t>№   п/п</t>
  </si>
  <si>
    <t xml:space="preserve">На конец отчетного периода </t>
  </si>
  <si>
    <t>За год, предшествующий отчетному</t>
  </si>
  <si>
    <t>За отчетный год</t>
  </si>
  <si>
    <t>1.1</t>
  </si>
  <si>
    <t>1.2</t>
  </si>
  <si>
    <t>За год, предшествующий отчетному,  план/факт</t>
  </si>
  <si>
    <t>За отчетный год,  план/факт</t>
  </si>
  <si>
    <t xml:space="preserve"> Услуга по организации отдыха детей и молодежи (в каникулярное время с дневным пребыванием), (человек)</t>
  </si>
  <si>
    <t xml:space="preserve"> Услуга по организации отдыха детей и молодежи (в каникулярное время с круглосуточным пребыванием), (человек)</t>
  </si>
  <si>
    <t>Услуга по предоставлению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услуг, (человек)</t>
  </si>
  <si>
    <t>Услуга по предоставлению социального обслуживания в форме «на дому»,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услуг, (человек)</t>
  </si>
  <si>
    <t>При оказании социальных услуг в стационарной форме, количество койко-мест в учреждении:</t>
  </si>
  <si>
    <t>Выплаты за счет средств областного бюджета (субсидии на выполнение государственного задания)</t>
  </si>
  <si>
    <t>261</t>
  </si>
  <si>
    <t>263</t>
  </si>
  <si>
    <t>пенсии, пособия и выплаты по пенсионному, социальному и медицинскому страхованию населения</t>
  </si>
  <si>
    <t>пенсии, пособия, выплачиваемые организациями сектора государственного управления</t>
  </si>
  <si>
    <t>Остаток средств на конец текущего финансового года</t>
  </si>
  <si>
    <t>Общая балансовая (остаточная) стоимость недвижимого  имущества, находящегося у учреждения на праве оперативного управления и переданного в аренду (руб.коп.)</t>
  </si>
  <si>
    <t>Общая балансовая (остаточная) стоимость недвижимого  имущества, находящегося у учреждения на праве оперативного управления и переданного в безвозмездное пользование (руб.коп.)</t>
  </si>
  <si>
    <t>Общая балансовая (остаточная) стоимость движимого  имущества, находящегося у учреждения на праве оперативного управления (руб.коп.)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</si>
  <si>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(руб.коп.)</t>
  </si>
  <si>
    <t>Общая балансовая (остаточная) стоимость движимого  имущества, находящегося у учреждения на праве оперативного управления и переданного в безвозмездное пользование ( руб.коп.)</t>
  </si>
  <si>
    <t>Общая балансовая (остаточная) стоимость особо ценного движимого  имущества, находящегося у учреждения на праве оперативного управления (руб.коп.)</t>
  </si>
  <si>
    <t>Общая балансовая (остаточная) стоимость особо ценного движимого  имущества, находящегося у учреждения на праве оперативного управления и переданного в аренду (руб.коп.)</t>
  </si>
  <si>
    <t>Общая балансовая (остаточная) стоимость особо ценного движимого  имущества, находящегося у учреждения на праве оперативного управления и переданного в безвозмездное пользование (руб.коп.)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</si>
  <si>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(руб.коп.)</t>
  </si>
  <si>
    <t xml:space="preserve">Объем средств, полученных в отчетном году от распоряжения в установленном порядке  имуществом, находящимся у учреждения на праве оперативного управления (руб.коп) </t>
  </si>
  <si>
    <t>Наименование услуги</t>
  </si>
  <si>
    <t>Справочно (для автономных учреждений):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</si>
  <si>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 руб.коп.)</t>
  </si>
  <si>
    <t>подведомственного министерству социального развития Кировской области,</t>
  </si>
  <si>
    <t>2.1. Сведения о балансовой (остаточной) стоимости нефинансовых актовов, дебиторской и кредиторской задолженности учреждения:</t>
  </si>
  <si>
    <t>2.5. Исполнение государственного задания</t>
  </si>
  <si>
    <t>2.7. Исполнение бюджетной сметы (плана финансово-хозяйственной деятельности):</t>
  </si>
  <si>
    <t>2.2. Суммы доходов, полученных  учреждением от оказания платных услуг (выполнения работ):</t>
  </si>
  <si>
    <t>2.3. Цены (тарифы) на платные услуги (работы), оказываемые потребителям:</t>
  </si>
  <si>
    <t xml:space="preserve">2.6. Объем финансового обеспечения, (за год, предшествующий отчетному, и отчетный год):
</t>
  </si>
  <si>
    <t>2.4. Общее количество потребителей, воспользовавшихся услугами (работами) учреждения (в том числе платными для потребителей):</t>
  </si>
  <si>
    <t>Услуга по предоставлению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(человек)</t>
  </si>
  <si>
    <r>
      <t>Общая площадь объектов недвижимого имущества,находящегося в учреждении на прве безвозмезлного пользования  (кв. м)</t>
    </r>
    <r>
      <rPr>
        <i/>
        <sz val="10"/>
        <color indexed="10"/>
        <rFont val="Times New Roman"/>
        <family val="1"/>
      </rPr>
      <t xml:space="preserve"> </t>
    </r>
  </si>
  <si>
    <t>18</t>
  </si>
  <si>
    <t>2.3.2. Цены (тарифы) на дополнительные платные социальные услуги и иные платные услуги, оказываемые потребителям:</t>
  </si>
  <si>
    <t xml:space="preserve">2.3.1. Тарифы на социальные услуги в соответствии с гарантированным перечнем социальных услуг утверждены распоряжением </t>
  </si>
  <si>
    <t xml:space="preserve">к Порядку составления </t>
  </si>
  <si>
    <t xml:space="preserve">и утверждения отчета </t>
  </si>
  <si>
    <t xml:space="preserve">о результатах деятельности </t>
  </si>
  <si>
    <t xml:space="preserve">областных государственных </t>
  </si>
  <si>
    <t xml:space="preserve">учреждений, подведомственных </t>
  </si>
  <si>
    <t>министерству социального развития Кировской области, и об использовании закрепленного за ними государственного имущества</t>
  </si>
  <si>
    <t xml:space="preserve">развития Кировской области, </t>
  </si>
  <si>
    <t xml:space="preserve">и об использовании </t>
  </si>
  <si>
    <t>государственного имущества</t>
  </si>
  <si>
    <t xml:space="preserve">закрепленного за ними </t>
  </si>
  <si>
    <t>4341008007</t>
  </si>
  <si>
    <t>431201001</t>
  </si>
  <si>
    <t>Министерство социального развития Кировской области</t>
  </si>
  <si>
    <t>613051, Кировская обл., г.Кирово-Чепецк, ул.Победы, дом 11/2</t>
  </si>
  <si>
    <t>88.10</t>
  </si>
  <si>
    <t>Предоставление социальных услуг без обеспечения проживания престарелым и инвалидам</t>
  </si>
  <si>
    <t>87.90</t>
  </si>
  <si>
    <t>Деятельность по уходу с обеспечением проживания прочая</t>
  </si>
  <si>
    <t>Услуга по предоставлению социального обслуживания в форме "на дому", включая оказание социально-бытовых услуг, социально медицинских услуг,социально-психологических услуг, социально-педагогических услуг,социально-трудовых услуг,социально-правовых услуг,услуг в целях повышения коммуникативного потенциала получателей социальных услуг, имеющих ограничения жизнедеятельности, в том числе детей-инвалидов,срочных социальных услуг.</t>
  </si>
  <si>
    <t>Физические лица</t>
  </si>
  <si>
    <t>Определяется в соответствии с методическими рекомендациями по расчету подушевных нормативов финансирования соцальных услуг</t>
  </si>
  <si>
    <t>Услуга по предоставлению социального обслуживания в стационарной форме , включая оказание социально-бытовых услуг, социально медицинских услуг,социально-психологических услуг, социально-педагогических услуг,социально-трудовых услуг,социально-правовых услуг,услуг в целях повышения коммуникативного потенциала получателей социальных услуг, имеющих ограничения жизнедеятельности, в том числе детей-инвалидов.</t>
  </si>
  <si>
    <t>Услуга по предоставлению социального обслуживания в полустационарной форме , включая оказание социально-бытовых услуг, социально медицинских услуг,социально-психологических услуг, социально-педагогических услуг,социально-трудовых услуг,социально-правовых услуг,услуг в целях повышения коммуникативного потенциала получателей социальных услуг, имеющих ограничения жизнедеятельности, в том числе детей-инвалидов,срочных социальных услуг.</t>
  </si>
  <si>
    <t>Покупка за счет средств получателя социальных услуг и доставка на дом продуктов питания, горячих обедов.</t>
  </si>
  <si>
    <t>Покупка за счет средств получателя социальных услуг и  доставка на дом промышленных товаров первой необходимости</t>
  </si>
  <si>
    <t>Покупка за счет средств получателя социальных услуг и доставка на дом средств санитарии и гигиены, средств ухода</t>
  </si>
  <si>
    <t xml:space="preserve">Покупка за счет средств получателя социальных услуг и доставка на дом книг, газет, журналов </t>
  </si>
  <si>
    <t>помощь в приготовлении пищи из продуктов питания получателя социальных услуг</t>
  </si>
  <si>
    <t>помощь в приеме пищи</t>
  </si>
  <si>
    <t xml:space="preserve">Топка печей при наличии печного отопления </t>
  </si>
  <si>
    <t xml:space="preserve">Доставка топлива от места хранения к печи </t>
  </si>
  <si>
    <t xml:space="preserve">Доставка воды при отсутствии центрального водоснабжения </t>
  </si>
  <si>
    <t>содействие в организации ремонта жилых помещений</t>
  </si>
  <si>
    <t>содействие в организации уборки жилых помещений за счет средств получателя социальных услуг, в том числе с привлечением иных лиц, служб</t>
  </si>
  <si>
    <t>сдача за счет средств получателя социальных услуг вещей в стирку, химчистку, ремонт, получение их и доставка получателю социальных услуг</t>
  </si>
  <si>
    <t>содействие в оплате за счет средств получателя социальных услуг жилого помещения, коммунальных услуг связи</t>
  </si>
  <si>
    <t>оказание помощи в написании и прочтении писем и другой корреспонденции</t>
  </si>
  <si>
    <t>содействие в предоставлении услуг почтовой связи за счет средств получателя социальных услуг</t>
  </si>
  <si>
    <t>сопровождение получателя социальных услуг на прогулке</t>
  </si>
  <si>
    <t>19</t>
  </si>
  <si>
    <t>содействие в организации ритуальных услуг</t>
  </si>
  <si>
    <t>20</t>
  </si>
  <si>
    <t>содействие в направлении в стационарную организацию социального обслуживания</t>
  </si>
  <si>
    <t>21</t>
  </si>
  <si>
    <t>содействие в посещении культурных мероприятий</t>
  </si>
  <si>
    <t>22</t>
  </si>
  <si>
    <t>оказание гигиенических услуг получателем социальных услуг, не способным по состоянию здоровья самостоятельно осуществлять за собой уход</t>
  </si>
  <si>
    <t>23</t>
  </si>
  <si>
    <t>24</t>
  </si>
  <si>
    <t>содействие в прохождении медико-социальной экспертизы</t>
  </si>
  <si>
    <t>25</t>
  </si>
  <si>
    <t>содействие в направлении на санаторно-курортное лечение</t>
  </si>
  <si>
    <t>26</t>
  </si>
  <si>
    <t>профилактика пролежней</t>
  </si>
  <si>
    <t>27</t>
  </si>
  <si>
    <t>наблюдение за состоянием здоровья получателя социальных услуг</t>
  </si>
  <si>
    <t>28</t>
  </si>
  <si>
    <t>содействие в выполнении медицинских процедур по назначению врача, наблюдение за своевременным приемом лекарственных препаратов для медицинского применения, назначенных врачом</t>
  </si>
  <si>
    <t>29</t>
  </si>
  <si>
    <t>оказание помощи в выполнении физических упражнений</t>
  </si>
  <si>
    <t>30</t>
  </si>
  <si>
    <t>содействие в обеспечении по назначению врачей лекарственными препаратами для медицинского применения, медицинскими изделиями, а также продуктами лечебного питания за счет средств получателя социальных услуг</t>
  </si>
  <si>
    <t>31</t>
  </si>
  <si>
    <t>проведение бесед по формированию здорового образа жизни</t>
  </si>
  <si>
    <t>32</t>
  </si>
  <si>
    <t>33</t>
  </si>
  <si>
    <t>содействие в получении психологической помощи</t>
  </si>
  <si>
    <t>34</t>
  </si>
  <si>
    <t>проведение бесед, направленных на формирование у получателя социальных услуг позитивного психологического состояния, поддержание активного образа жизни</t>
  </si>
  <si>
    <t>35</t>
  </si>
  <si>
    <t>36</t>
  </si>
  <si>
    <t>оказание помощи в оформлении и восстановлении документов получателя социальных услуг</t>
  </si>
  <si>
    <t>37</t>
  </si>
  <si>
    <t>содействие в получении юридической помощи в целях защиты прав и законных интересов получателей социальных услуг</t>
  </si>
  <si>
    <t>38</t>
  </si>
  <si>
    <t>содействие в проведении социально- реабилитационных мероприятий в соответствии с индивидуальными программами реабилитации инвалидов, в том числе детей-инвалидов</t>
  </si>
  <si>
    <t>39</t>
  </si>
  <si>
    <t>содействие в обеспечении техническими средствами реабилитации, включая протезно-ортопедические изделия, в соответствии с индивидуальными программами инвалидов, в том числе детей-инвалидов</t>
  </si>
  <si>
    <t>40</t>
  </si>
  <si>
    <t>Социальные услуги, предоставляемые в форме социального обслуживания на дому</t>
  </si>
  <si>
    <t>Социальные услуги, предоставляемые в форме полустационарного социального обслуживания</t>
  </si>
  <si>
    <t>41</t>
  </si>
  <si>
    <t>предоставление помещений для организации социально-реабилитационных и социокультурных мероприятий</t>
  </si>
  <si>
    <t>42</t>
  </si>
  <si>
    <t>Предоставление в пользование мебели согласно утвержденным нормативам</t>
  </si>
  <si>
    <t>43</t>
  </si>
  <si>
    <t>44</t>
  </si>
  <si>
    <t>45</t>
  </si>
  <si>
    <t>организация досуга</t>
  </si>
  <si>
    <t>46</t>
  </si>
  <si>
    <t>47</t>
  </si>
  <si>
    <t>49</t>
  </si>
  <si>
    <t>оказание помощи в обучении основам компьютерной грамотности</t>
  </si>
  <si>
    <t>50</t>
  </si>
  <si>
    <t>51</t>
  </si>
  <si>
    <t>52</t>
  </si>
  <si>
    <t>53</t>
  </si>
  <si>
    <t>стирка постельного белья, чистка одежды</t>
  </si>
  <si>
    <t>54</t>
  </si>
  <si>
    <t>предоставление транспорта для перевозки получателей социальных услуг в медицинские организации, на обучение и для участия в социокультурных мероприятиях</t>
  </si>
  <si>
    <t>55</t>
  </si>
  <si>
    <t>содействие в напрвлении в стационарную организацию социального обслуживания</t>
  </si>
  <si>
    <t>57</t>
  </si>
  <si>
    <t>проведение первичного медицинского осмотра, первичной санитарной обработки</t>
  </si>
  <si>
    <t>оказание при необходимости первичной медико-санитарной помощи</t>
  </si>
  <si>
    <t>59</t>
  </si>
  <si>
    <t>содействие в оказании медицинской помощи</t>
  </si>
  <si>
    <t>60</t>
  </si>
  <si>
    <t>61</t>
  </si>
  <si>
    <t>проведение занятий с использованием методов адаптивной физической культуры</t>
  </si>
  <si>
    <t>63</t>
  </si>
  <si>
    <t xml:space="preserve">Проведение оздоровительных мероприятий, в том числе по формированию здорового образа жизни </t>
  </si>
  <si>
    <t>64</t>
  </si>
  <si>
    <t>65</t>
  </si>
  <si>
    <t>66</t>
  </si>
  <si>
    <t>67</t>
  </si>
  <si>
    <t>68</t>
  </si>
  <si>
    <t>69</t>
  </si>
  <si>
    <t>70</t>
  </si>
  <si>
    <t>содействие в получении образования</t>
  </si>
  <si>
    <t>71</t>
  </si>
  <si>
    <t>услуги, связанные с социально-трудовой реабилитацией</t>
  </si>
  <si>
    <t>72</t>
  </si>
  <si>
    <t>содействие в трудоустройстве</t>
  </si>
  <si>
    <t>73</t>
  </si>
  <si>
    <t>содействие в профессиональной ориентации</t>
  </si>
  <si>
    <t>74</t>
  </si>
  <si>
    <t>75</t>
  </si>
  <si>
    <t>76</t>
  </si>
  <si>
    <t>77</t>
  </si>
  <si>
    <t>78</t>
  </si>
  <si>
    <t>79</t>
  </si>
  <si>
    <t>80</t>
  </si>
  <si>
    <t>81</t>
  </si>
  <si>
    <t>обучение инвалидов, в том числе детей-инвалидов пользованию техническими средствами реабилитации</t>
  </si>
  <si>
    <t>уборка жилых помещений</t>
  </si>
  <si>
    <t>содействие в обеспечении за счет средств получателя социальных услуг твердого топлива</t>
  </si>
  <si>
    <t>291</t>
  </si>
  <si>
    <t>Прочие выплаты</t>
  </si>
  <si>
    <t>100/100%</t>
  </si>
  <si>
    <t>по рассчетам по платежам в бюджеты</t>
  </si>
  <si>
    <t>Устав учреждения</t>
  </si>
  <si>
    <t>Распоряжение о создании автономных и бюджетных учреждений путем изменения типа существующих кировских областных государственных казенных учреждений социального обслуживания населения</t>
  </si>
  <si>
    <t>№ 65 от 21.03.2017</t>
  </si>
  <si>
    <t>Свидетельство о внесении записи в Единый государственный реестр юридических лиц юридическом лице,зарегистрированном до 1 июля 2002 года</t>
  </si>
  <si>
    <t xml:space="preserve">№ 1024300752915 от 01.11.2002 </t>
  </si>
  <si>
    <t>Свидетельство о постановке на учет Российской организации в налоговом органе по месту ее нахождения</t>
  </si>
  <si>
    <t xml:space="preserve">б/н от 10.04.1993 </t>
  </si>
  <si>
    <t>КОГАУСО "Межрайонный комплексный центр социального обслуживания населения в Кирово-Чепецком районе "</t>
  </si>
  <si>
    <t xml:space="preserve">№ 60 от 22.02.2019 </t>
  </si>
  <si>
    <t>Председатель Кирово-Чепецкого районной организации Кировской областной организации общероссийской общественной организации «Всероссийское общество инвалидов» (ВОИ)</t>
  </si>
  <si>
    <t xml:space="preserve">Будина Ирина Алексеевна </t>
  </si>
  <si>
    <t>Жолобова Елена Николаевна</t>
  </si>
  <si>
    <t>2.3.4</t>
  </si>
  <si>
    <t>по выданным авансам  по услугам связи</t>
  </si>
  <si>
    <t>социальные пособия и компенсации персоналу в денежной форме</t>
  </si>
  <si>
    <t>по расчетам по прочим работам, услугам</t>
  </si>
  <si>
    <t>0,00/0,00</t>
  </si>
  <si>
    <t>умывание</t>
  </si>
  <si>
    <t>обтирание и (или) обмывание</t>
  </si>
  <si>
    <t>причесывание волос</t>
  </si>
  <si>
    <t>подравнивание волос</t>
  </si>
  <si>
    <t>стрижка ногтей на руках</t>
  </si>
  <si>
    <t>бритье бороды и (или) усов</t>
  </si>
  <si>
    <t>оказание помощи в смене нательного белья</t>
  </si>
  <si>
    <t>оказание помощи в смене постельного белья</t>
  </si>
  <si>
    <t>оказание помощи при вставании с постели, укладывание в постель</t>
  </si>
  <si>
    <t>оказание помощи при одевании и (или) раздевании</t>
  </si>
  <si>
    <t>оказание помощи в помывке в бане общественного пользования</t>
  </si>
  <si>
    <t>оказание помщи в помывке в ванне, душе, бане</t>
  </si>
  <si>
    <t>оказание помощи в пользовании туалетом, судном подкладным и (или) резервуаром для сбора мочи (уткой)</t>
  </si>
  <si>
    <t>Вынос судна подкладного и (или) резервуара для сбора мочи (утки)</t>
  </si>
  <si>
    <t>смена подгузников и (или) абсорбирующего белья</t>
  </si>
  <si>
    <t>оказание помощи в ухаживании за зубами и (или) съемными зубами протезами</t>
  </si>
  <si>
    <t>оказание помощи в пользовании очками и (или) слуховыми апппаратами</t>
  </si>
  <si>
    <t>помощь в передвижении по дому</t>
  </si>
  <si>
    <t>предоставление транспорта для перевозки получателя социальных услуг в медицинскую организацию</t>
  </si>
  <si>
    <t>сопровождение получателя социальных услуг в медицинскую организацию, расположенную по месту жительства получателя социальных  услуг, и обратно</t>
  </si>
  <si>
    <t>посещение получателя социальных услуг в медицинской организации в случае госпитализации</t>
  </si>
  <si>
    <t>содействие в получении стоматологической , в том числе зубной помощи</t>
  </si>
  <si>
    <t>взятие образца биологического материала для лабораторного исследования по назначению врача</t>
  </si>
  <si>
    <t>доставка в медицинскую организацию образца биологического материала для лабораторного исследования по назначению врача</t>
  </si>
  <si>
    <t>Предоставление постельных принадлежностей, спального места в специальном помещении</t>
  </si>
  <si>
    <t>оказание помощи при одевании и (или) разевании</t>
  </si>
  <si>
    <t>оказание помощи в пользовании туалетом</t>
  </si>
  <si>
    <t>оказание помощи в передвижении по помещению и вне помещения</t>
  </si>
  <si>
    <t>социально-психологическая диагностика</t>
  </si>
  <si>
    <t>социально-психологическая коррекция</t>
  </si>
  <si>
    <t>социально-психологическая консультирование</t>
  </si>
  <si>
    <t>социально-педагогическая диагностика</t>
  </si>
  <si>
    <t>социально-педагогическое консультирование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</si>
  <si>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</si>
  <si>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</si>
  <si>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</si>
  <si>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</si>
  <si>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</si>
  <si>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</si>
  <si>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</si>
  <si>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</si>
  <si>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</si>
  <si>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</si>
  <si>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</si>
  <si>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</si>
  <si>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</si>
  <si>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</si>
  <si>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</si>
  <si>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</si>
  <si>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</si>
  <si>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</si>
  <si>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</si>
  <si>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</si>
  <si>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</si>
  <si>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</si>
  <si>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</si>
  <si>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</si>
  <si>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</si>
  <si>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</si>
  <si>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</si>
  <si>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</si>
  <si>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266</t>
  </si>
  <si>
    <t>227</t>
  </si>
  <si>
    <t>страхование</t>
  </si>
  <si>
    <t>Общая балансовая (остаточная) стоимость недвижимого  имущества, находящегося у учреждения на праве оперативного управления (руб.коп.)</t>
  </si>
  <si>
    <t>Количество объектов недвижимого  имущества, находящегося у учреждения на праве оперативного управления (шт.)</t>
  </si>
  <si>
    <t>бессрочно</t>
  </si>
  <si>
    <t>6/6</t>
  </si>
  <si>
    <t>1.1.Состав Наблюдательного совета учреждения:</t>
  </si>
  <si>
    <r>
      <t>1.3.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</si>
  <si>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1.4.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</si>
  <si>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Расчеты по выданным авансам по коммунальным услугам</t>
  </si>
  <si>
    <t>Балансовая (остаточная) стоимость нефинансовых активов, всего:</t>
  </si>
  <si>
    <t>Балансовая (остаточная) стоимость недвижимого имущества</t>
  </si>
  <si>
    <t>Балансовая (остаточная) стоимость особо ценного движимого имущества</t>
  </si>
  <si>
    <t>2.</t>
  </si>
  <si>
    <t>Финансовые активы, всего:</t>
  </si>
  <si>
    <t>Денежные средства учреждения, всего</t>
  </si>
  <si>
    <t>Дебиторская задолженность по доходам в разрезе  поступлений, предусмотренных планом ФХД</t>
  </si>
  <si>
    <t>2.2.1.</t>
  </si>
  <si>
    <t>Дебиторская задолженность по доходам в разрезе  поступлений,  за счет средств областного бюджета (субсидии на выполнение государственного задания)</t>
  </si>
  <si>
    <t>2.2.2.</t>
  </si>
  <si>
    <t>Дебиторская задолженность по доходам в разрезе  поступлений,  за счетза счет средств субсидии на иные цели</t>
  </si>
  <si>
    <t>2.3.</t>
  </si>
  <si>
    <t>2.4.</t>
  </si>
  <si>
    <t>Обязательства, всего</t>
  </si>
  <si>
    <t>3.1.</t>
  </si>
  <si>
    <t>3.</t>
  </si>
  <si>
    <t>Кредиторская задолженность по доходам  в разрезе  поступлений, предусмотренных сметой (планом ФХД)</t>
  </si>
  <si>
    <t>3.2.</t>
  </si>
  <si>
    <t>3.2.1</t>
  </si>
  <si>
    <t>3.2.2</t>
  </si>
  <si>
    <t>3.2.3</t>
  </si>
  <si>
    <t>3.2.4</t>
  </si>
  <si>
    <t>3.2.5</t>
  </si>
  <si>
    <t>3.2.6</t>
  </si>
  <si>
    <t>3.2.2.1</t>
  </si>
  <si>
    <t>3.2.2.2</t>
  </si>
  <si>
    <t>3.2.3.</t>
  </si>
  <si>
    <t>3.2.3.1</t>
  </si>
  <si>
    <t>3.2.3.2</t>
  </si>
  <si>
    <t>3.2.3.3</t>
  </si>
  <si>
    <t>3.2.3.4</t>
  </si>
  <si>
    <t>3.2.3.5</t>
  </si>
  <si>
    <t>3.2.3.6</t>
  </si>
  <si>
    <t>3.2.3.7</t>
  </si>
  <si>
    <t>3.2.3.8</t>
  </si>
  <si>
    <t>3.2.3.9</t>
  </si>
  <si>
    <t>3.3.</t>
  </si>
  <si>
    <t>Просроченная кредиторская задолженность</t>
  </si>
  <si>
    <t>1) Общая сумма выставленных требований к возмещению ущерба по недостачам и хищениям материальных</t>
  </si>
  <si>
    <t>2) Причины образования дебиторской задолженности, нереальной к взысканию:</t>
  </si>
  <si>
    <t>3) Причины образования просроченной кредиторской задолженности:</t>
  </si>
  <si>
    <t>дебиторской задолженности, нереальной к взысканию нет</t>
  </si>
  <si>
    <t>кредитоской задолженности, нереальной к взысканию нет</t>
  </si>
  <si>
    <t>Доходы, полученных учреждением от оказания платных услуг (выполнения работ)и иной приносящей доход деятельности, всего</t>
  </si>
  <si>
    <t xml:space="preserve">Сумма доходов, полученных учреждением от оказания платных услуг(выполнения работ), при осуществлении основных видов деятелльности сверх госудаоственного задания, при осуществлении иных видов деятельности </t>
  </si>
  <si>
    <t>1.3</t>
  </si>
  <si>
    <t>Сумма прочих дохов (гранты, субсидии, пожертвования, прочие безвозмездные поступления)</t>
  </si>
  <si>
    <t>214</t>
  </si>
  <si>
    <t>прочие несоциальные выплаты персоналу в натуральной форме</t>
  </si>
  <si>
    <t>228</t>
  </si>
  <si>
    <t>услуги, работы для целей капитального характера</t>
  </si>
  <si>
    <t>Выплаты за счет приносящей доход деятельности</t>
  </si>
  <si>
    <t>Уплата прочих налогов, сборов</t>
  </si>
  <si>
    <t>Главный бухгалтер</t>
  </si>
  <si>
    <t>85.41.9</t>
  </si>
  <si>
    <t>Образование дополнительное детей и взрослых прочее, не включенное в другие группировки</t>
  </si>
  <si>
    <t>1.2.Основные виды деятельности учреждения, которые вправе осуществлять в соответствии с его учредительными документами:</t>
  </si>
  <si>
    <t>1.5.Перечень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государственного учреждения, решение министерства социального развития Кировской области (далее – министерство) о создании государственного учреждения и другие разрешительные документы):</t>
  </si>
  <si>
    <t>1.6. Сведения о численности работников учреждения:</t>
  </si>
  <si>
    <t>Количество ставок
по штатному расписанию</t>
  </si>
  <si>
    <t>Квалификация работников учреждения, чел.</t>
  </si>
  <si>
    <t>Среднегодовая (среднесписочная) численность работников списочного состава
с учетом внешних совместителей
учреждения, чел.</t>
  </si>
  <si>
    <t>Средняя заработная плата сотрудников учреждения 
(руб.)</t>
  </si>
  <si>
    <t>Пояснения</t>
  </si>
  <si>
    <t>Изменение, %</t>
  </si>
  <si>
    <t>На начало года, ед.</t>
  </si>
  <si>
    <t>На конец года, ед.</t>
  </si>
  <si>
    <t>Имеют высшее образование</t>
  </si>
  <si>
    <t>Имеют средне-специальное образование</t>
  </si>
  <si>
    <t>Иные</t>
  </si>
  <si>
    <t>За период, предшествующий отчетному</t>
  </si>
  <si>
    <t>За отчетный период</t>
  </si>
  <si>
    <t>Основной персонал</t>
  </si>
  <si>
    <t>врачи</t>
  </si>
  <si>
    <t>средний медицинский персонал</t>
  </si>
  <si>
    <t>младший медицинский персонал</t>
  </si>
  <si>
    <t>педагогические работники</t>
  </si>
  <si>
    <t>социальные работники</t>
  </si>
  <si>
    <t>специалисты по социальной работе</t>
  </si>
  <si>
    <t>прочий основной персонал</t>
  </si>
  <si>
    <t>Административно-управленческий персонал (без учета руководителей, заместителей руководителей, главных бухгалтеров)</t>
  </si>
  <si>
    <t>Административно-управленческий персонал (руководители, заместители руководителей, главные бухгалтеры)</t>
  </si>
  <si>
    <t>Вспомогательный персонал</t>
  </si>
  <si>
    <t>ИТОГО
по учреждению</t>
  </si>
  <si>
    <t>1) Количество структурных подразделений (за исключением обособленных структурных подразделений (филиалов)):</t>
  </si>
  <si>
    <t>;</t>
  </si>
  <si>
    <t>2) Количество штатных единиц учреждения, задействованных в осуществлении основных видов деятельности:</t>
  </si>
  <si>
    <t>3) Количество штатных единиц учреждения, осуществляющих правовое и кадровое обеспечение, бухгалтерский учет,</t>
  </si>
  <si>
    <t>административно-хозяйственное обеспечение, информационно-техническое обеспечение, делопроизводство:</t>
  </si>
  <si>
    <t>4) Количество вакантных должностей (на начало и конец отчетного года):</t>
  </si>
  <si>
    <t>5) Численность сотрудников учреждения, прошедших повышение квалификации:</t>
  </si>
  <si>
    <t>.</t>
  </si>
  <si>
    <t>Палий Александр Анатольевич</t>
  </si>
  <si>
    <t>Начальник отдела организации материально-технического обеспечения учреждений.</t>
  </si>
  <si>
    <t>Директор МКУК "Централизованная библиотечная система" города Кирово-Чепецка Кировской области; председатель Общественного движения "Наш город Кирово-Чепецк".</t>
  </si>
  <si>
    <t>Горохова Ольга Алексеевна</t>
  </si>
  <si>
    <t>Заместитель начальника отдела учета имущетва, регистрации прав и взаимодействия с организациями</t>
  </si>
  <si>
    <t>Главный бухгалтер КОГАУСО «Межрайонный комплексный центр социального обслуживания населения в Кирово-Чепецком районе»</t>
  </si>
  <si>
    <t>Давидчук Марина Александровна</t>
  </si>
  <si>
    <t>Заведующий отделеием по работе с семьями  и детьми КОГАУСО «Межрайонный комплексный центр социального обслуживания населения в Кирово-Чепецком районе»</t>
  </si>
  <si>
    <t>100%                                                                                    (98%)</t>
  </si>
  <si>
    <t>Жиганова Е.Н.</t>
  </si>
  <si>
    <t>7 214 035,41                                          (367 939,24)</t>
  </si>
  <si>
    <t>услуги, работы для целей капитальных вложений</t>
  </si>
  <si>
    <t>292</t>
  </si>
  <si>
    <t>Штрафы за нарушение законодательства о налогах и сборах, законодательства о страховых взносах</t>
  </si>
  <si>
    <t>Содействие в оказании медицинской помощи, в том числе стоматологической помощи:</t>
  </si>
  <si>
    <t>содействие в выписке рецепта (льготного рецепта) у врача на приобретение лекарственных препаратов для медицинского  применения, медицинских изделий, специализированных продуктов лечебного питания для получателей социальных услуг</t>
  </si>
  <si>
    <t>56</t>
  </si>
  <si>
    <t>приобретение лекарственных препаратов для медицинского применения, медицинких изделий, специализированных продуктов лечебного питания за счет средств получателя социальных услуг либо по рецепту (льготному рецепту) и доставки на дом</t>
  </si>
  <si>
    <t>0/0%</t>
  </si>
  <si>
    <t>социально-психологические услуги:</t>
  </si>
  <si>
    <t>Социально-медицинские услуги</t>
  </si>
  <si>
    <t>социально-правовые услуги:</t>
  </si>
  <si>
    <t>62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</si>
  <si>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</si>
  <si>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Социально-педагогические услуги:</t>
  </si>
  <si>
    <t>Социально-педагогическая коррекция</t>
  </si>
  <si>
    <t>Социально-педагогическое консультирование</t>
  </si>
  <si>
    <t>обеспечение питанием согласно утвержденным нормативам</t>
  </si>
  <si>
    <t>обеспечение книгами, журналами, газетами, настольными играми, иным инвентарем для организации досуга</t>
  </si>
  <si>
    <t>16325/16325</t>
  </si>
  <si>
    <t>71/71</t>
  </si>
  <si>
    <t>685/685</t>
  </si>
  <si>
    <t>стрижка ногтей на ногах</t>
  </si>
  <si>
    <t>оказание помощи в помывке в ванне, в душе</t>
  </si>
  <si>
    <t>оказание помощи при втавании с постели, укладывании в постель</t>
  </si>
  <si>
    <t>социально-медицинские услуги:</t>
  </si>
  <si>
    <t>сопровождение получателя социальных услуг в медицинскую оргвнизацию, взаимодействие с лечащим врачом получателя социальных услуг</t>
  </si>
  <si>
    <t>содействие в прохождении диспансеризации</t>
  </si>
  <si>
    <t>социально-педагогические услуги:</t>
  </si>
  <si>
    <t>социально-трудовые услуги: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</si>
  <si>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</si>
  <si>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</si>
  <si>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</si>
  <si>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</si>
  <si>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</si>
  <si>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</si>
  <si>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</si>
  <si>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</si>
  <si>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</si>
  <si>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помощь в офармлении и востановлении документов получателя социальных услуг</t>
  </si>
  <si>
    <t>оказание помощи в регистрации по месту пребывания</t>
  </si>
  <si>
    <t>проведение социально-реабилитационных мероприятий в соответствии с индивидуальными программами реабилитации или абилитации инвалидов, в том числе детей-инвалидов</t>
  </si>
  <si>
    <t>содействие в обеспечении техническими средствами реабилитации, включая протезно-ортопедические изделия, в соответствии с индивидуальными программами реабилитации или абилитации инвалидов, в том числе детей-инвалидов</t>
  </si>
  <si>
    <t>оказание помощи инвалидам,в том числе детям-инвалидам, в пользовании техническими средствами реабилитации, специальными приспособлепниями, приборами и оборудованием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</si>
  <si>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</si>
  <si>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</si>
  <si>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</si>
  <si>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</si>
  <si>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</si>
  <si>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</si>
  <si>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</si>
  <si>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</si>
  <si>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</si>
  <si>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обучение навыкам самообслуживания, общения и самоконтроля, навыкам поведения в быту и общественных местах</t>
  </si>
  <si>
    <t>Т.Н.Дудина</t>
  </si>
  <si>
    <t>Жиганова Елена Николаевнва</t>
  </si>
  <si>
    <t>32 человек</t>
  </si>
  <si>
    <t>37,87/42,06</t>
  </si>
  <si>
    <t>38,35/42,06</t>
  </si>
  <si>
    <t>73,22/78,80</t>
  </si>
  <si>
    <t>40,58/41,69</t>
  </si>
  <si>
    <t>63,86/82,87</t>
  </si>
  <si>
    <t>70,33/77,36</t>
  </si>
  <si>
    <t>20,76/22,53</t>
  </si>
  <si>
    <t>21,41/24,78</t>
  </si>
  <si>
    <t>79,83/90,37</t>
  </si>
  <si>
    <t>43,28/49,34</t>
  </si>
  <si>
    <t>67,09/90,08</t>
  </si>
  <si>
    <t>39,44/43,95</t>
  </si>
  <si>
    <t>39,91/45,17</t>
  </si>
  <si>
    <t>36,74/41,57</t>
  </si>
  <si>
    <t>73,25/78,85</t>
  </si>
  <si>
    <t>452,11/571,39</t>
  </si>
  <si>
    <t>107,04/149,28</t>
  </si>
  <si>
    <t>52,73/59,64</t>
  </si>
  <si>
    <t>3,38/3,38</t>
  </si>
  <si>
    <t>22,98/22,98</t>
  </si>
  <si>
    <t>5,99/5,99</t>
  </si>
  <si>
    <t>7,66/7,66</t>
  </si>
  <si>
    <t>15,82/15,82</t>
  </si>
  <si>
    <t>11,49/11,49</t>
  </si>
  <si>
    <t>13,99/13,99</t>
  </si>
  <si>
    <t>15,99/15,99</t>
  </si>
  <si>
    <t>153,19/153,19</t>
  </si>
  <si>
    <t>65,97/65,97</t>
  </si>
  <si>
    <t>23,99/23,99</t>
  </si>
  <si>
    <t>9,99/9,99</t>
  </si>
  <si>
    <t>159,93/159,93</t>
  </si>
  <si>
    <t>91,92/91,92</t>
  </si>
  <si>
    <t>45,95/45,95</t>
  </si>
  <si>
    <t>33,99/33,99</t>
  </si>
  <si>
    <t>63,98/99,97</t>
  </si>
  <si>
    <t>147,10/210,34</t>
  </si>
  <si>
    <t>92,66/120,69</t>
  </si>
  <si>
    <t>31,93/36,15</t>
  </si>
  <si>
    <t>19,16/21,68</t>
  </si>
  <si>
    <t>28,74/32,52</t>
  </si>
  <si>
    <t>83,97/993,97</t>
  </si>
  <si>
    <t>65,97/99,97</t>
  </si>
  <si>
    <t>35,12/39,81</t>
  </si>
  <si>
    <t>52,50/59,51</t>
  </si>
  <si>
    <t>39,77/45,16</t>
  </si>
  <si>
    <t>106,24/135,14</t>
  </si>
  <si>
    <t>92,99/120,96</t>
  </si>
  <si>
    <t>79,57/90,10</t>
  </si>
  <si>
    <t>92,29/134,29</t>
  </si>
  <si>
    <t>1) Средняя стоимость оказываемых услуг для подтребителей 72,53 руб.</t>
  </si>
  <si>
    <t>15910/15910</t>
  </si>
  <si>
    <t>677/669</t>
  </si>
  <si>
    <t>314/314</t>
  </si>
  <si>
    <t>2/2</t>
  </si>
  <si>
    <t xml:space="preserve">региональной службы по тарифам Кировской области от 14.12.2021 №40/20-нпс-2022 </t>
  </si>
  <si>
    <t>106353122/106353122</t>
  </si>
  <si>
    <t>90848403,81/90848403,81</t>
  </si>
  <si>
    <t>295</t>
  </si>
  <si>
    <t>297</t>
  </si>
  <si>
    <t>Другие экономические санкции</t>
  </si>
  <si>
    <t>Иные выплаты текущего характера организациям</t>
  </si>
  <si>
    <t>211%                                                                                    (480%)</t>
  </si>
  <si>
    <t>64 052 924,64                                                 (31 501 443,94)</t>
  </si>
  <si>
    <t>106%                                                                                    (109%)</t>
  </si>
  <si>
    <t>68 013 509,99                                     (34379606,89)</t>
  </si>
  <si>
    <t>42 615 572,24                                                 (18 811 977,64)</t>
  </si>
  <si>
    <t>42 615 572,24                                    (18 453 637,84)</t>
  </si>
  <si>
    <t>2 536 949,01                                                (698 430,08)</t>
  </si>
  <si>
    <t>5 351 116,02                                  (3 353 698,70)</t>
  </si>
  <si>
    <t>по авансам за коммунальным услугам</t>
  </si>
  <si>
    <t>42 615 572,24                                              (18 453 637,84)</t>
  </si>
  <si>
    <t>5 351 116,02                                                   (3 353 698,70)</t>
  </si>
  <si>
    <t>73 331 497,84                                          (40 000,00)</t>
  </si>
  <si>
    <t>на 01.01.2022 года (23 ставок)  на 01.01.2021 год (19,5 ставок)</t>
  </si>
  <si>
    <t>от 31.03.2023  № 11/2</t>
  </si>
  <si>
    <t>Общая площадь объектов недвижимого  имущества, находящегося у учреждения на праве оперативного управления (кв. м)</t>
  </si>
  <si>
    <t>33%/33%</t>
  </si>
  <si>
    <t>442%/442%</t>
  </si>
  <si>
    <t>97%/97%</t>
  </si>
  <si>
    <t>99/98%</t>
  </si>
  <si>
    <t>45/45</t>
  </si>
  <si>
    <t>43/43</t>
  </si>
  <si>
    <t>96%/96%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</si>
</sst>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 ;\-#,##0\ 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0"/>
      <color indexed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1" fontId="4" fillId="0" borderId="0" xfId="0" applyNumberFormat="1" applyFont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vertical="top"/>
    </xf>
    <xf numFmtId="49" fontId="2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35" borderId="0" xfId="0" applyFon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vertical="top"/>
    </xf>
    <xf numFmtId="0" fontId="4" fillId="35" borderId="13" xfId="0" applyFont="1" applyFill="1" applyBorder="1" applyAlignment="1">
      <alignment vertical="top"/>
    </xf>
    <xf numFmtId="0" fontId="4" fillId="35" borderId="0" xfId="0" applyFont="1" applyFill="1" applyAlignment="1">
      <alignment vertical="top"/>
    </xf>
    <xf numFmtId="0" fontId="4" fillId="35" borderId="0" xfId="0" applyFont="1" applyFill="1" applyAlignment="1">
      <alignment horizontal="left" vertical="top"/>
    </xf>
    <xf numFmtId="0" fontId="4" fillId="35" borderId="14" xfId="0" applyFont="1" applyFill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4" fillId="35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vertical="top"/>
    </xf>
    <xf numFmtId="0" fontId="4" fillId="35" borderId="15" xfId="0" applyFont="1" applyFill="1" applyBorder="1" applyAlignment="1">
      <alignment vertical="top"/>
    </xf>
    <xf numFmtId="0" fontId="4" fillId="35" borderId="16" xfId="0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4" fillId="35" borderId="17" xfId="0" applyFont="1" applyFill="1" applyBorder="1" applyAlignment="1">
      <alignment vertical="top"/>
    </xf>
    <xf numFmtId="49" fontId="5" fillId="35" borderId="0" xfId="0" applyNumberFormat="1" applyFont="1" applyFill="1" applyBorder="1" applyAlignment="1">
      <alignment horizontal="left" vertical="top"/>
    </xf>
    <xf numFmtId="49" fontId="9" fillId="35" borderId="0" xfId="0" applyNumberFormat="1" applyFont="1" applyFill="1" applyBorder="1" applyAlignment="1">
      <alignment horizontal="center" vertical="top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 horizontal="left" vertical="top" wrapText="1"/>
    </xf>
    <xf numFmtId="171" fontId="9" fillId="35" borderId="0" xfId="59" applyFont="1" applyFill="1" applyBorder="1" applyAlignment="1">
      <alignment horizontal="center"/>
    </xf>
    <xf numFmtId="9" fontId="9" fillId="35" borderId="0" xfId="56" applyFont="1" applyFill="1" applyBorder="1" applyAlignment="1">
      <alignment horizontal="center"/>
    </xf>
    <xf numFmtId="2" fontId="9" fillId="35" borderId="0" xfId="59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 vertical="top"/>
    </xf>
    <xf numFmtId="171" fontId="4" fillId="35" borderId="0" xfId="59" applyFont="1" applyFill="1" applyBorder="1" applyAlignment="1">
      <alignment horizontal="center"/>
    </xf>
    <xf numFmtId="0" fontId="4" fillId="35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35" borderId="18" xfId="0" applyFont="1" applyFill="1" applyBorder="1" applyAlignment="1">
      <alignment vertical="top"/>
    </xf>
    <xf numFmtId="49" fontId="4" fillId="35" borderId="1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 vertical="top"/>
    </xf>
    <xf numFmtId="0" fontId="4" fillId="34" borderId="18" xfId="0" applyFont="1" applyFill="1" applyBorder="1" applyAlignment="1">
      <alignment vertical="top"/>
    </xf>
    <xf numFmtId="0" fontId="4" fillId="34" borderId="0" xfId="0" applyFont="1" applyFill="1" applyAlignment="1">
      <alignment vertical="top"/>
    </xf>
    <xf numFmtId="0" fontId="5" fillId="35" borderId="0" xfId="0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/>
    </xf>
    <xf numFmtId="0" fontId="4" fillId="35" borderId="20" xfId="0" applyFont="1" applyFill="1" applyBorder="1" applyAlignment="1">
      <alignment vertical="top"/>
    </xf>
    <xf numFmtId="0" fontId="4" fillId="35" borderId="17" xfId="0" applyFont="1" applyFill="1" applyBorder="1" applyAlignment="1">
      <alignment horizontal="left" vertical="top"/>
    </xf>
    <xf numFmtId="174" fontId="4" fillId="35" borderId="0" xfId="59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left" vertical="top"/>
    </xf>
    <xf numFmtId="0" fontId="4" fillId="35" borderId="19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wrapText="1"/>
    </xf>
    <xf numFmtId="0" fontId="4" fillId="35" borderId="0" xfId="0" applyNumberFormat="1" applyFont="1" applyFill="1" applyBorder="1" applyAlignment="1">
      <alignment horizontal="left" wrapText="1"/>
    </xf>
    <xf numFmtId="0" fontId="4" fillId="35" borderId="0" xfId="0" applyNumberFormat="1" applyFont="1" applyFill="1" applyBorder="1" applyAlignment="1">
      <alignment horizontal="left"/>
    </xf>
    <xf numFmtId="0" fontId="4" fillId="35" borderId="0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 horizontal="left" vertical="top"/>
    </xf>
    <xf numFmtId="0" fontId="2" fillId="35" borderId="19" xfId="0" applyFont="1" applyFill="1" applyBorder="1" applyAlignment="1">
      <alignment horizontal="left" vertical="top"/>
    </xf>
    <xf numFmtId="0" fontId="2" fillId="35" borderId="19" xfId="0" applyFont="1" applyFill="1" applyBorder="1" applyAlignment="1">
      <alignment horizontal="left"/>
    </xf>
    <xf numFmtId="0" fontId="2" fillId="35" borderId="19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4" fillId="35" borderId="11" xfId="0" applyFont="1" applyFill="1" applyBorder="1" applyAlignment="1">
      <alignment horizontal="left" vertical="top"/>
    </xf>
    <xf numFmtId="0" fontId="4" fillId="35" borderId="11" xfId="0" applyFont="1" applyFill="1" applyBorder="1" applyAlignment="1">
      <alignment vertical="top"/>
    </xf>
    <xf numFmtId="171" fontId="4" fillId="35" borderId="11" xfId="59" applyFont="1" applyFill="1" applyBorder="1" applyAlignment="1">
      <alignment horizontal="center" vertical="center"/>
    </xf>
    <xf numFmtId="171" fontId="4" fillId="35" borderId="12" xfId="59" applyFont="1" applyFill="1" applyBorder="1" applyAlignment="1">
      <alignment horizontal="center" vertical="center"/>
    </xf>
    <xf numFmtId="171" fontId="4" fillId="35" borderId="15" xfId="59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0" fontId="4" fillId="35" borderId="15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vertical="top"/>
    </xf>
    <xf numFmtId="0" fontId="5" fillId="35" borderId="0" xfId="0" applyFont="1" applyFill="1" applyAlignment="1">
      <alignment vertical="top"/>
    </xf>
    <xf numFmtId="0" fontId="4" fillId="35" borderId="0" xfId="0" applyFont="1" applyFill="1" applyBorder="1" applyAlignment="1">
      <alignment horizontal="center"/>
    </xf>
    <xf numFmtId="0" fontId="53" fillId="35" borderId="0" xfId="0" applyFont="1" applyFill="1" applyAlignment="1">
      <alignment/>
    </xf>
    <xf numFmtId="0" fontId="2" fillId="35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35" borderId="11" xfId="0" applyNumberFormat="1" applyFont="1" applyFill="1" applyBorder="1" applyAlignment="1">
      <alignment wrapText="1"/>
    </xf>
    <xf numFmtId="49" fontId="4" fillId="35" borderId="12" xfId="0" applyNumberFormat="1" applyFont="1" applyFill="1" applyBorder="1" applyAlignment="1">
      <alignment wrapText="1"/>
    </xf>
    <xf numFmtId="49" fontId="4" fillId="35" borderId="15" xfId="0" applyNumberFormat="1" applyFont="1" applyFill="1" applyBorder="1" applyAlignment="1">
      <alignment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wrapText="1"/>
    </xf>
    <xf numFmtId="0" fontId="4" fillId="35" borderId="12" xfId="0" applyNumberFormat="1" applyFont="1" applyFill="1" applyBorder="1" applyAlignment="1">
      <alignment wrapText="1"/>
    </xf>
    <xf numFmtId="0" fontId="4" fillId="35" borderId="15" xfId="0" applyNumberFormat="1" applyFont="1" applyFill="1" applyBorder="1" applyAlignment="1">
      <alignment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top"/>
    </xf>
    <xf numFmtId="0" fontId="4" fillId="35" borderId="11" xfId="0" applyNumberFormat="1" applyFont="1" applyFill="1" applyBorder="1" applyAlignment="1">
      <alignment horizontal="left" vertical="top" wrapText="1"/>
    </xf>
    <xf numFmtId="0" fontId="4" fillId="35" borderId="12" xfId="0" applyNumberFormat="1" applyFont="1" applyFill="1" applyBorder="1" applyAlignment="1">
      <alignment horizontal="left" vertical="top" wrapText="1"/>
    </xf>
    <xf numFmtId="0" fontId="4" fillId="35" borderId="15" xfId="0" applyNumberFormat="1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" vertical="top"/>
    </xf>
    <xf numFmtId="0" fontId="4" fillId="35" borderId="13" xfId="0" applyFont="1" applyFill="1" applyBorder="1" applyAlignment="1">
      <alignment horizontal="left" vertical="top" wrapText="1"/>
    </xf>
    <xf numFmtId="0" fontId="5" fillId="35" borderId="0" xfId="53" applyFont="1" applyFill="1" applyAlignment="1">
      <alignment horizontal="justify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left" vertical="top" wrapText="1"/>
    </xf>
    <xf numFmtId="0" fontId="3" fillId="35" borderId="12" xfId="0" applyNumberFormat="1" applyFont="1" applyFill="1" applyBorder="1" applyAlignment="1">
      <alignment horizontal="left" vertical="top" wrapText="1"/>
    </xf>
    <xf numFmtId="0" fontId="3" fillId="35" borderId="15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5" fillId="33" borderId="0" xfId="0" applyFont="1" applyFill="1" applyAlignment="1">
      <alignment horizontal="justify" wrapText="1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49" fontId="2" fillId="33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9" fontId="8" fillId="33" borderId="19" xfId="0" applyNumberFormat="1" applyFont="1" applyFill="1" applyBorder="1" applyAlignment="1">
      <alignment horizontal="left"/>
    </xf>
    <xf numFmtId="0" fontId="2" fillId="35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left" vertical="top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12" fillId="33" borderId="0" xfId="0" applyNumberFormat="1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left"/>
    </xf>
    <xf numFmtId="0" fontId="4" fillId="35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35" borderId="13" xfId="0" applyNumberFormat="1" applyFont="1" applyFill="1" applyBorder="1" applyAlignment="1">
      <alignment horizontal="left" wrapText="1"/>
    </xf>
    <xf numFmtId="9" fontId="4" fillId="35" borderId="1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left" wrapText="1"/>
    </xf>
    <xf numFmtId="9" fontId="4" fillId="35" borderId="11" xfId="0" applyNumberFormat="1" applyFont="1" applyFill="1" applyBorder="1" applyAlignment="1">
      <alignment horizontal="center"/>
    </xf>
    <xf numFmtId="9" fontId="4" fillId="35" borderId="12" xfId="0" applyNumberFormat="1" applyFont="1" applyFill="1" applyBorder="1" applyAlignment="1">
      <alignment horizontal="center"/>
    </xf>
    <xf numFmtId="9" fontId="4" fillId="35" borderId="15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left" wrapText="1" indent="1"/>
    </xf>
    <xf numFmtId="2" fontId="4" fillId="35" borderId="13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left" wrapText="1" indent="1"/>
    </xf>
    <xf numFmtId="0" fontId="4" fillId="0" borderId="13" xfId="0" applyNumberFormat="1" applyFont="1" applyFill="1" applyBorder="1" applyAlignment="1">
      <alignment horizontal="left" wrapText="1" indent="1"/>
    </xf>
    <xf numFmtId="173" fontId="4" fillId="35" borderId="13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center" textRotation="90"/>
    </xf>
    <xf numFmtId="0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9" fontId="9" fillId="35" borderId="11" xfId="56" applyFont="1" applyFill="1" applyBorder="1" applyAlignment="1">
      <alignment horizontal="center" vertical="center"/>
    </xf>
    <xf numFmtId="9" fontId="9" fillId="35" borderId="12" xfId="56" applyFont="1" applyFill="1" applyBorder="1" applyAlignment="1">
      <alignment horizontal="center" vertical="center"/>
    </xf>
    <xf numFmtId="9" fontId="9" fillId="35" borderId="15" xfId="56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left" vertical="top" wrapText="1"/>
    </xf>
    <xf numFmtId="0" fontId="4" fillId="35" borderId="15" xfId="0" applyFont="1" applyFill="1" applyBorder="1" applyAlignment="1">
      <alignment horizontal="left" vertical="top" wrapText="1"/>
    </xf>
    <xf numFmtId="4" fontId="4" fillId="35" borderId="11" xfId="0" applyNumberFormat="1" applyFont="1" applyFill="1" applyBorder="1" applyAlignment="1">
      <alignment horizontal="center" vertical="center" wrapText="1"/>
    </xf>
    <xf numFmtId="171" fontId="4" fillId="35" borderId="11" xfId="59" applyFont="1" applyFill="1" applyBorder="1" applyAlignment="1">
      <alignment horizontal="center" vertical="center"/>
    </xf>
    <xf numFmtId="171" fontId="4" fillId="35" borderId="12" xfId="59" applyFont="1" applyFill="1" applyBorder="1" applyAlignment="1">
      <alignment horizontal="center" vertical="center"/>
    </xf>
    <xf numFmtId="171" fontId="4" fillId="35" borderId="15" xfId="59" applyFont="1" applyFill="1" applyBorder="1" applyAlignment="1">
      <alignment horizontal="center" vertical="center"/>
    </xf>
    <xf numFmtId="2" fontId="4" fillId="35" borderId="11" xfId="59" applyNumberFormat="1" applyFont="1" applyFill="1" applyBorder="1" applyAlignment="1">
      <alignment horizontal="center" vertical="center"/>
    </xf>
    <xf numFmtId="2" fontId="4" fillId="35" borderId="12" xfId="59" applyNumberFormat="1" applyFont="1" applyFill="1" applyBorder="1" applyAlignment="1">
      <alignment horizontal="center" vertical="center"/>
    </xf>
    <xf numFmtId="2" fontId="4" fillId="35" borderId="15" xfId="59" applyNumberFormat="1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top"/>
    </xf>
    <xf numFmtId="0" fontId="9" fillId="35" borderId="12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horizontal="left" vertical="top" wrapText="1"/>
    </xf>
    <xf numFmtId="4" fontId="4" fillId="35" borderId="13" xfId="59" applyNumberFormat="1" applyFont="1" applyFill="1" applyBorder="1" applyAlignment="1">
      <alignment horizontal="center" vertical="top" wrapText="1"/>
    </xf>
    <xf numFmtId="4" fontId="4" fillId="35" borderId="13" xfId="59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4" fillId="35" borderId="15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left" vertical="top" wrapText="1"/>
    </xf>
    <xf numFmtId="4" fontId="4" fillId="35" borderId="11" xfId="59" applyNumberFormat="1" applyFont="1" applyFill="1" applyBorder="1" applyAlignment="1">
      <alignment horizontal="center"/>
    </xf>
    <xf numFmtId="4" fontId="4" fillId="35" borderId="12" xfId="59" applyNumberFormat="1" applyFont="1" applyFill="1" applyBorder="1" applyAlignment="1">
      <alignment horizontal="center"/>
    </xf>
    <xf numFmtId="4" fontId="4" fillId="35" borderId="15" xfId="59" applyNumberFormat="1" applyFont="1" applyFill="1" applyBorder="1" applyAlignment="1">
      <alignment horizontal="center"/>
    </xf>
    <xf numFmtId="4" fontId="9" fillId="35" borderId="11" xfId="59" applyNumberFormat="1" applyFont="1" applyFill="1" applyBorder="1" applyAlignment="1">
      <alignment horizontal="center"/>
    </xf>
    <xf numFmtId="4" fontId="9" fillId="35" borderId="12" xfId="59" applyNumberFormat="1" applyFont="1" applyFill="1" applyBorder="1" applyAlignment="1">
      <alignment horizontal="center"/>
    </xf>
    <xf numFmtId="4" fontId="9" fillId="35" borderId="15" xfId="59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4" fillId="35" borderId="15" xfId="0" applyNumberFormat="1" applyFont="1" applyFill="1" applyBorder="1" applyAlignment="1">
      <alignment horizontal="center" vertical="center"/>
    </xf>
    <xf numFmtId="4" fontId="4" fillId="35" borderId="11" xfId="59" applyNumberFormat="1" applyFont="1" applyFill="1" applyBorder="1" applyAlignment="1">
      <alignment horizontal="center" vertical="center"/>
    </xf>
    <xf numFmtId="4" fontId="4" fillId="35" borderId="12" xfId="59" applyNumberFormat="1" applyFont="1" applyFill="1" applyBorder="1" applyAlignment="1">
      <alignment horizontal="center" vertical="center"/>
    </xf>
    <xf numFmtId="4" fontId="4" fillId="35" borderId="15" xfId="59" applyNumberFormat="1" applyFont="1" applyFill="1" applyBorder="1" applyAlignment="1">
      <alignment horizontal="center" vertical="center"/>
    </xf>
    <xf numFmtId="9" fontId="9" fillId="35" borderId="11" xfId="56" applyFont="1" applyFill="1" applyBorder="1" applyAlignment="1">
      <alignment horizontal="center"/>
    </xf>
    <xf numFmtId="9" fontId="9" fillId="35" borderId="12" xfId="56" applyFont="1" applyFill="1" applyBorder="1" applyAlignment="1">
      <alignment horizontal="center"/>
    </xf>
    <xf numFmtId="9" fontId="9" fillId="35" borderId="15" xfId="56" applyFont="1" applyFill="1" applyBorder="1" applyAlignment="1">
      <alignment horizontal="center"/>
    </xf>
    <xf numFmtId="9" fontId="4" fillId="35" borderId="11" xfId="56" applyFont="1" applyFill="1" applyBorder="1" applyAlignment="1">
      <alignment horizontal="center" vertical="center"/>
    </xf>
    <xf numFmtId="9" fontId="4" fillId="35" borderId="12" xfId="56" applyFont="1" applyFill="1" applyBorder="1" applyAlignment="1">
      <alignment horizontal="center" vertical="center"/>
    </xf>
    <xf numFmtId="9" fontId="4" fillId="35" borderId="15" xfId="56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0" fontId="4" fillId="35" borderId="15" xfId="0" applyNumberFormat="1" applyFont="1" applyFill="1" applyBorder="1" applyAlignment="1">
      <alignment horizontal="center" vertical="center"/>
    </xf>
    <xf numFmtId="49" fontId="4" fillId="35" borderId="11" xfId="56" applyNumberFormat="1" applyFont="1" applyFill="1" applyBorder="1" applyAlignment="1">
      <alignment horizontal="center" vertical="center" wrapText="1"/>
    </xf>
    <xf numFmtId="49" fontId="4" fillId="35" borderId="12" xfId="56" applyNumberFormat="1" applyFont="1" applyFill="1" applyBorder="1" applyAlignment="1">
      <alignment horizontal="center" vertical="center" wrapText="1"/>
    </xf>
    <xf numFmtId="49" fontId="4" fillId="35" borderId="15" xfId="56" applyNumberFormat="1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9" fontId="9" fillId="35" borderId="11" xfId="56" applyNumberFormat="1" applyFont="1" applyFill="1" applyBorder="1" applyAlignment="1">
      <alignment horizontal="center" vertical="center"/>
    </xf>
    <xf numFmtId="9" fontId="9" fillId="35" borderId="12" xfId="56" applyNumberFormat="1" applyFont="1" applyFill="1" applyBorder="1" applyAlignment="1">
      <alignment horizontal="center" vertical="center"/>
    </xf>
    <xf numFmtId="9" fontId="9" fillId="35" borderId="15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171" fontId="3" fillId="35" borderId="13" xfId="59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left" wrapText="1"/>
    </xf>
    <xf numFmtId="0" fontId="0" fillId="35" borderId="13" xfId="0" applyFill="1" applyBorder="1" applyAlignment="1">
      <alignment wrapText="1"/>
    </xf>
    <xf numFmtId="0" fontId="3" fillId="35" borderId="13" xfId="0" applyFont="1" applyFill="1" applyBorder="1" applyAlignment="1">
      <alignment vertical="center"/>
    </xf>
    <xf numFmtId="0" fontId="4" fillId="35" borderId="13" xfId="0" applyNumberFormat="1" applyFont="1" applyFill="1" applyBorder="1" applyAlignment="1">
      <alignment horizontal="center" vertical="center"/>
    </xf>
    <xf numFmtId="9" fontId="4" fillId="35" borderId="13" xfId="0" applyNumberFormat="1" applyFont="1" applyFill="1" applyBorder="1" applyAlignment="1" applyProtection="1">
      <alignment horizontal="center" vertical="center"/>
      <protection locked="0"/>
    </xf>
    <xf numFmtId="2" fontId="4" fillId="35" borderId="13" xfId="0" applyNumberFormat="1" applyFont="1" applyFill="1" applyBorder="1" applyAlignment="1">
      <alignment horizontal="center" vertical="center"/>
    </xf>
    <xf numFmtId="9" fontId="4" fillId="35" borderId="13" xfId="0" applyNumberFormat="1" applyFont="1" applyFill="1" applyBorder="1" applyAlignment="1">
      <alignment horizontal="center" vertical="center"/>
    </xf>
    <xf numFmtId="0" fontId="4" fillId="35" borderId="13" xfId="59" applyNumberFormat="1" applyFont="1" applyFill="1" applyBorder="1" applyAlignment="1">
      <alignment horizontal="center" vertical="center"/>
    </xf>
    <xf numFmtId="9" fontId="4" fillId="35" borderId="13" xfId="59" applyNumberFormat="1" applyFont="1" applyFill="1" applyBorder="1" applyAlignment="1">
      <alignment horizontal="center" vertical="center"/>
    </xf>
    <xf numFmtId="171" fontId="3" fillId="35" borderId="13" xfId="0" applyNumberFormat="1" applyFont="1" applyFill="1" applyBorder="1" applyAlignment="1">
      <alignment horizontal="center" vertical="center"/>
    </xf>
    <xf numFmtId="171" fontId="3" fillId="35" borderId="13" xfId="59" applyFont="1" applyFill="1" applyBorder="1" applyAlignment="1">
      <alignment horizontal="center" vertical="center"/>
    </xf>
    <xf numFmtId="174" fontId="4" fillId="35" borderId="13" xfId="59" applyNumberFormat="1" applyFont="1" applyFill="1" applyBorder="1" applyAlignment="1">
      <alignment horizontal="center" vertical="center"/>
    </xf>
    <xf numFmtId="9" fontId="4" fillId="35" borderId="13" xfId="56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left" vertical="top"/>
    </xf>
    <xf numFmtId="171" fontId="4" fillId="35" borderId="13" xfId="59" applyFont="1" applyFill="1" applyBorder="1" applyAlignment="1">
      <alignment horizontal="center" vertical="top"/>
    </xf>
    <xf numFmtId="0" fontId="0" fillId="35" borderId="13" xfId="0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center" vertical="top"/>
    </xf>
    <xf numFmtId="0" fontId="4" fillId="35" borderId="13" xfId="59" applyNumberFormat="1" applyFont="1" applyFill="1" applyBorder="1" applyAlignment="1">
      <alignment horizontal="center" vertical="top"/>
    </xf>
    <xf numFmtId="0" fontId="4" fillId="35" borderId="13" xfId="0" applyNumberFormat="1" applyFont="1" applyFill="1" applyBorder="1" applyAlignment="1">
      <alignment horizontal="center" vertical="top"/>
    </xf>
    <xf numFmtId="171" fontId="4" fillId="35" borderId="13" xfId="59" applyFont="1" applyFill="1" applyBorder="1" applyAlignment="1">
      <alignment horizontal="center" vertical="top" wrapText="1"/>
    </xf>
    <xf numFmtId="0" fontId="4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/>
    </xf>
    <xf numFmtId="171" fontId="11" fillId="35" borderId="13" xfId="59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171" fontId="14" fillId="35" borderId="13" xfId="59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left" vertical="center" wrapText="1"/>
    </xf>
    <xf numFmtId="0" fontId="0" fillId="35" borderId="13" xfId="0" applyFill="1" applyBorder="1" applyAlignment="1">
      <alignment vertical="center" wrapText="1"/>
    </xf>
    <xf numFmtId="0" fontId="4" fillId="35" borderId="13" xfId="0" applyFont="1" applyFill="1" applyBorder="1" applyAlignment="1">
      <alignment horizontal="left"/>
    </xf>
    <xf numFmtId="0" fontId="0" fillId="35" borderId="13" xfId="0" applyFill="1" applyBorder="1" applyAlignment="1">
      <alignment/>
    </xf>
    <xf numFmtId="43" fontId="3" fillId="35" borderId="13" xfId="0" applyNumberFormat="1" applyFont="1" applyFill="1" applyBorder="1" applyAlignment="1">
      <alignment horizontal="center" vertical="center"/>
    </xf>
    <xf numFmtId="171" fontId="14" fillId="35" borderId="13" xfId="0" applyNumberFormat="1" applyFont="1" applyFill="1" applyBorder="1" applyAlignment="1">
      <alignment horizontal="center" vertical="center"/>
    </xf>
    <xf numFmtId="171" fontId="11" fillId="35" borderId="13" xfId="0" applyNumberFormat="1" applyFont="1" applyFill="1" applyBorder="1" applyAlignment="1">
      <alignment horizontal="center" vertical="center"/>
    </xf>
    <xf numFmtId="173" fontId="3" fillId="35" borderId="13" xfId="0" applyNumberFormat="1" applyFont="1" applyFill="1" applyBorder="1" applyAlignment="1">
      <alignment horizontal="center" vertical="center"/>
    </xf>
    <xf numFmtId="171" fontId="3" fillId="35" borderId="11" xfId="59" applyFont="1" applyFill="1" applyBorder="1" applyAlignment="1">
      <alignment horizontal="center" vertical="center"/>
    </xf>
    <xf numFmtId="171" fontId="3" fillId="35" borderId="12" xfId="59" applyFont="1" applyFill="1" applyBorder="1" applyAlignment="1">
      <alignment horizontal="center" vertical="center"/>
    </xf>
    <xf numFmtId="171" fontId="3" fillId="35" borderId="15" xfId="59" applyFont="1" applyFill="1" applyBorder="1" applyAlignment="1">
      <alignment horizontal="center" vertical="center"/>
    </xf>
    <xf numFmtId="171" fontId="4" fillId="35" borderId="13" xfId="59" applyFont="1" applyFill="1" applyBorder="1" applyAlignment="1">
      <alignment horizontal="center" vertical="center"/>
    </xf>
    <xf numFmtId="171" fontId="9" fillId="35" borderId="13" xfId="59" applyFont="1" applyFill="1" applyBorder="1" applyAlignment="1">
      <alignment horizontal="center" vertical="center"/>
    </xf>
    <xf numFmtId="43" fontId="14" fillId="35" borderId="13" xfId="0" applyNumberFormat="1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top"/>
    </xf>
    <xf numFmtId="171" fontId="11" fillId="35" borderId="13" xfId="0" applyNumberFormat="1" applyFont="1" applyFill="1" applyBorder="1" applyAlignment="1">
      <alignment horizontal="center" vertical="top"/>
    </xf>
    <xf numFmtId="0" fontId="5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left" vertical="top"/>
    </xf>
    <xf numFmtId="180" fontId="4" fillId="35" borderId="13" xfId="59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171" fontId="4" fillId="35" borderId="13" xfId="0" applyNumberFormat="1" applyFont="1" applyFill="1" applyBorder="1" applyAlignment="1">
      <alignment horizontal="center"/>
    </xf>
    <xf numFmtId="0" fontId="4" fillId="35" borderId="13" xfId="59" applyNumberFormat="1" applyFont="1" applyFill="1" applyBorder="1" applyAlignment="1">
      <alignment horizontal="center"/>
    </xf>
    <xf numFmtId="0" fontId="4" fillId="35" borderId="12" xfId="59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top" wrapText="1"/>
    </xf>
    <xf numFmtId="0" fontId="4" fillId="35" borderId="13" xfId="56" applyNumberFormat="1" applyFont="1" applyFill="1" applyBorder="1" applyAlignment="1">
      <alignment horizontal="center" vertical="center"/>
    </xf>
    <xf numFmtId="9" fontId="4" fillId="35" borderId="13" xfId="56" applyFont="1" applyFill="1" applyBorder="1" applyAlignment="1">
      <alignment horizontal="center" vertical="center"/>
    </xf>
    <xf numFmtId="0" fontId="54" fillId="35" borderId="13" xfId="59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top" wrapText="1"/>
    </xf>
    <xf numFmtId="49" fontId="4" fillId="35" borderId="13" xfId="59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 vertical="top"/>
    </xf>
    <xf numFmtId="0" fontId="0" fillId="35" borderId="13" xfId="0" applyFill="1" applyBorder="1" applyAlignment="1">
      <alignment horizontal="center" vertical="top"/>
    </xf>
    <xf numFmtId="2" fontId="4" fillId="35" borderId="13" xfId="59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top" wrapText="1"/>
    </xf>
    <xf numFmtId="49" fontId="4" fillId="35" borderId="17" xfId="0" applyNumberFormat="1" applyFont="1" applyFill="1" applyBorder="1" applyAlignment="1">
      <alignment horizontal="center" vertical="top"/>
    </xf>
    <xf numFmtId="0" fontId="4" fillId="35" borderId="17" xfId="0" applyFont="1" applyFill="1" applyBorder="1" applyAlignment="1">
      <alignment horizontal="left" vertical="top" wrapText="1"/>
    </xf>
    <xf numFmtId="174" fontId="4" fillId="35" borderId="17" xfId="59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top"/>
    </xf>
    <xf numFmtId="0" fontId="2" fillId="35" borderId="19" xfId="0" applyFont="1" applyFill="1" applyBorder="1" applyAlignment="1">
      <alignment horizontal="center"/>
    </xf>
    <xf numFmtId="171" fontId="3" fillId="35" borderId="11" xfId="59" applyFont="1" applyFill="1" applyBorder="1" applyAlignment="1">
      <alignment vertical="center"/>
    </xf>
    <xf numFmtId="171" fontId="3" fillId="35" borderId="12" xfId="59" applyFont="1" applyFill="1" applyBorder="1" applyAlignment="1">
      <alignment vertical="center"/>
    </xf>
    <xf numFmtId="171" fontId="3" fillId="35" borderId="15" xfId="59" applyFont="1" applyFill="1" applyBorder="1" applyAlignment="1">
      <alignment vertical="center"/>
    </xf>
    <xf numFmtId="0" fontId="5" fillId="35" borderId="13" xfId="0" applyFont="1" applyFill="1" applyBorder="1" applyAlignment="1">
      <alignment horizontal="center" vertical="center" wrapText="1"/>
    </xf>
    <xf numFmtId="171" fontId="4" fillId="35" borderId="13" xfId="59" applyFont="1" applyFill="1" applyBorder="1" applyAlignment="1">
      <alignment horizontal="left" vertical="center" wrapText="1"/>
    </xf>
    <xf numFmtId="49" fontId="5" fillId="35" borderId="13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23"/>
  <sheetViews>
    <sheetView view="pageBreakPreview" zoomScaleSheetLayoutView="100" zoomScalePageLayoutView="0" workbookViewId="0" topLeftCell="A1">
      <selection activeCell="AS18" sqref="AS18:AT18"/>
    </sheetView>
  </sheetViews>
  <sheetFormatPr defaultColWidth="0.875" defaultRowHeight="12.75"/>
  <cols>
    <col min="1" max="1" width="0.875" style="1" customWidth="1"/>
    <col min="2" max="2" width="2.875" style="1" customWidth="1"/>
    <col min="3" max="3" width="4.125" style="1" customWidth="1"/>
    <col min="4" max="5" width="0.875" style="1" hidden="1" customWidth="1"/>
    <col min="6" max="6" width="0.875" style="1" customWidth="1"/>
    <col min="7" max="7" width="0.875" style="1" hidden="1" customWidth="1"/>
    <col min="8" max="13" width="0.875" style="1" customWidth="1"/>
    <col min="14" max="14" width="1.37890625" style="1" customWidth="1"/>
    <col min="15" max="23" width="0.875" style="1" customWidth="1"/>
    <col min="24" max="24" width="1.75390625" style="1" customWidth="1"/>
    <col min="25" max="47" width="0.875" style="1" customWidth="1"/>
    <col min="48" max="48" width="8.00390625" style="1" customWidth="1"/>
    <col min="49" max="51" width="0.875" style="1" customWidth="1"/>
    <col min="52" max="52" width="3.375" style="1" customWidth="1"/>
    <col min="53" max="60" width="0.875" style="1" customWidth="1"/>
    <col min="61" max="61" width="4.00390625" style="1" bestFit="1" customWidth="1"/>
    <col min="62" max="82" width="0.875" style="1" customWidth="1"/>
    <col min="83" max="83" width="8.25390625" style="1" customWidth="1"/>
    <col min="84" max="95" width="0.875" style="1" customWidth="1"/>
    <col min="96" max="96" width="3.75390625" style="1" customWidth="1"/>
    <col min="97" max="104" width="0.875" style="1" customWidth="1"/>
    <col min="105" max="105" width="3.00390625" style="1" customWidth="1"/>
    <col min="106" max="107" width="0.875" style="1" customWidth="1"/>
    <col min="108" max="108" width="6.125" style="1" customWidth="1"/>
    <col min="109" max="112" width="0.875" style="1" hidden="1" customWidth="1"/>
    <col min="113" max="122" width="0.875" style="1" customWidth="1"/>
    <col min="123" max="123" width="11.25390625" style="1" bestFit="1" customWidth="1"/>
    <col min="124" max="16384" width="0.875" style="1" customWidth="1"/>
  </cols>
  <sheetData>
    <row r="1" spans="1:112" s="2" customFormat="1" ht="1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2"/>
      <c r="BV1" s="22"/>
      <c r="BW1" s="22"/>
      <c r="BX1" s="22"/>
      <c r="BY1" s="22"/>
      <c r="BZ1" s="21"/>
      <c r="CA1" s="21"/>
      <c r="CB1" s="22"/>
      <c r="CC1" s="22"/>
      <c r="CD1" s="23" t="s">
        <v>112</v>
      </c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4"/>
      <c r="DC1" s="24"/>
      <c r="DD1" s="21"/>
      <c r="DE1" s="21"/>
      <c r="DF1" s="21"/>
      <c r="DG1" s="21"/>
      <c r="DH1" s="21"/>
    </row>
    <row r="2" spans="1:112" s="2" customFormat="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2"/>
      <c r="BV2" s="22"/>
      <c r="BW2" s="22"/>
      <c r="BX2" s="22"/>
      <c r="BY2" s="22"/>
      <c r="BZ2" s="21"/>
      <c r="CA2" s="21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4"/>
      <c r="DC2" s="24"/>
      <c r="DD2" s="21"/>
      <c r="DE2" s="21"/>
      <c r="DF2" s="21"/>
      <c r="DG2" s="21"/>
      <c r="DH2" s="21"/>
    </row>
    <row r="3" spans="1:112" s="2" customFormat="1" ht="18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5"/>
      <c r="BS3" s="21"/>
      <c r="BT3" s="21"/>
      <c r="BU3" s="22"/>
      <c r="BV3" s="22"/>
      <c r="BW3" s="21"/>
      <c r="BX3" s="22"/>
      <c r="BY3" s="22"/>
      <c r="BZ3" s="21"/>
      <c r="CA3" s="21"/>
      <c r="CB3" s="22"/>
      <c r="CC3" s="22"/>
      <c r="CD3" s="233" t="s">
        <v>197</v>
      </c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1"/>
      <c r="DF3" s="21"/>
      <c r="DG3" s="21"/>
      <c r="DH3" s="21"/>
    </row>
    <row r="4" spans="1:112" s="2" customFormat="1" ht="18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5"/>
      <c r="BS4" s="21"/>
      <c r="BT4" s="21"/>
      <c r="BU4" s="22"/>
      <c r="BV4" s="22"/>
      <c r="BW4" s="21"/>
      <c r="BX4" s="22"/>
      <c r="BY4" s="22"/>
      <c r="BZ4" s="21"/>
      <c r="CA4" s="21"/>
      <c r="CB4" s="22"/>
      <c r="CC4" s="22"/>
      <c r="CD4" s="233" t="s">
        <v>198</v>
      </c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1"/>
      <c r="DF4" s="21"/>
      <c r="DG4" s="21"/>
      <c r="DH4" s="21"/>
    </row>
    <row r="5" spans="1:112" s="2" customFormat="1" ht="18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5"/>
      <c r="BS5" s="21"/>
      <c r="BT5" s="21"/>
      <c r="BU5" s="22"/>
      <c r="BV5" s="22"/>
      <c r="BW5" s="21"/>
      <c r="BX5" s="22"/>
      <c r="BY5" s="22"/>
      <c r="BZ5" s="21"/>
      <c r="CA5" s="21"/>
      <c r="CB5" s="22"/>
      <c r="CC5" s="22"/>
      <c r="CD5" s="233" t="s">
        <v>199</v>
      </c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1"/>
      <c r="DF5" s="21"/>
      <c r="DG5" s="21"/>
      <c r="DH5" s="21"/>
    </row>
    <row r="6" spans="1:112" s="2" customFormat="1" ht="18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5"/>
      <c r="BS6" s="21"/>
      <c r="BT6" s="21"/>
      <c r="BU6" s="22"/>
      <c r="BV6" s="22"/>
      <c r="BW6" s="21"/>
      <c r="BX6" s="22"/>
      <c r="BY6" s="22"/>
      <c r="BZ6" s="21"/>
      <c r="CA6" s="21"/>
      <c r="CB6" s="22"/>
      <c r="CC6" s="22"/>
      <c r="CD6" s="233" t="s">
        <v>200</v>
      </c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1"/>
      <c r="DF6" s="21"/>
      <c r="DG6" s="21"/>
      <c r="DH6" s="21"/>
    </row>
    <row r="7" spans="1:112" s="2" customFormat="1" ht="18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5"/>
      <c r="BS7" s="21"/>
      <c r="BT7" s="21"/>
      <c r="BU7" s="22"/>
      <c r="BV7" s="22"/>
      <c r="BW7" s="21"/>
      <c r="BX7" s="22"/>
      <c r="BY7" s="22"/>
      <c r="BZ7" s="21"/>
      <c r="CA7" s="21"/>
      <c r="CB7" s="22"/>
      <c r="CC7" s="22"/>
      <c r="CD7" s="235" t="s">
        <v>201</v>
      </c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1"/>
      <c r="DF7" s="21"/>
      <c r="DG7" s="21"/>
      <c r="DH7" s="21"/>
    </row>
    <row r="8" spans="1:112" s="2" customFormat="1" ht="18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5"/>
      <c r="BS8" s="21"/>
      <c r="BT8" s="21"/>
      <c r="BU8" s="22"/>
      <c r="BV8" s="22"/>
      <c r="BW8" s="21"/>
      <c r="BX8" s="22"/>
      <c r="BY8" s="22"/>
      <c r="BZ8" s="21"/>
      <c r="CA8" s="21"/>
      <c r="CB8" s="22"/>
      <c r="CC8" s="22"/>
      <c r="CD8" s="233" t="s">
        <v>202</v>
      </c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1"/>
      <c r="DF8" s="21"/>
      <c r="DG8" s="21"/>
      <c r="DH8" s="21"/>
    </row>
    <row r="9" spans="1:112" s="2" customFormat="1" ht="18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5"/>
      <c r="BS9" s="21"/>
      <c r="BT9" s="21"/>
      <c r="BU9" s="22"/>
      <c r="BV9" s="22"/>
      <c r="BW9" s="21"/>
      <c r="BX9" s="22"/>
      <c r="BY9" s="22"/>
      <c r="BZ9" s="21"/>
      <c r="CA9" s="21"/>
      <c r="CB9" s="22"/>
      <c r="CC9" s="22"/>
      <c r="CD9" s="233" t="s">
        <v>203</v>
      </c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1"/>
      <c r="DF9" s="21"/>
      <c r="DG9" s="21"/>
      <c r="DH9" s="21"/>
    </row>
    <row r="10" spans="1:112" s="2" customFormat="1" ht="18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5"/>
      <c r="BS10" s="21"/>
      <c r="BT10" s="21"/>
      <c r="BU10" s="22"/>
      <c r="BV10" s="22"/>
      <c r="BW10" s="21"/>
      <c r="BX10" s="22"/>
      <c r="BY10" s="22"/>
      <c r="BZ10" s="21"/>
      <c r="CA10" s="21"/>
      <c r="CB10" s="22"/>
      <c r="CC10" s="22"/>
      <c r="CD10" s="233" t="s">
        <v>204</v>
      </c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1"/>
      <c r="DF10" s="21"/>
      <c r="DG10" s="21"/>
      <c r="DH10" s="21"/>
    </row>
    <row r="11" spans="1:112" s="2" customFormat="1" ht="18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5"/>
      <c r="BS11" s="21"/>
      <c r="BT11" s="21"/>
      <c r="BU11" s="22"/>
      <c r="BV11" s="22"/>
      <c r="BW11" s="21"/>
      <c r="BX11" s="22"/>
      <c r="BY11" s="22"/>
      <c r="BZ11" s="21"/>
      <c r="CA11" s="21"/>
      <c r="CB11" s="22"/>
      <c r="CC11" s="22"/>
      <c r="CD11" s="233" t="s">
        <v>206</v>
      </c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1"/>
      <c r="DF11" s="21"/>
      <c r="DG11" s="21"/>
      <c r="DH11" s="21"/>
    </row>
    <row r="12" spans="1:112" s="2" customFormat="1" ht="18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5"/>
      <c r="BS12" s="21"/>
      <c r="BT12" s="21"/>
      <c r="BU12" s="22"/>
      <c r="BV12" s="22"/>
      <c r="BW12" s="21"/>
      <c r="BX12" s="22"/>
      <c r="BY12" s="22"/>
      <c r="BZ12" s="21"/>
      <c r="CA12" s="21"/>
      <c r="CB12" s="22"/>
      <c r="CC12" s="22"/>
      <c r="CD12" s="233" t="s">
        <v>205</v>
      </c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1"/>
      <c r="DF12" s="21"/>
      <c r="DG12" s="21"/>
      <c r="DH12" s="21"/>
    </row>
    <row r="13" spans="1:112" ht="12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</row>
    <row r="14" spans="1:112" ht="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30"/>
      <c r="AQ14" s="30"/>
      <c r="AR14" s="30"/>
      <c r="AS14" s="30"/>
      <c r="AT14" s="30"/>
      <c r="AU14" s="30"/>
      <c r="AV14" s="30"/>
      <c r="AW14" s="30"/>
      <c r="AX14" s="30"/>
      <c r="AY14" s="26"/>
      <c r="AZ14" s="26"/>
      <c r="BA14" s="26"/>
      <c r="BB14" s="26"/>
      <c r="BC14" s="26"/>
      <c r="BD14" s="26"/>
      <c r="BE14" s="26"/>
      <c r="BF14" s="26"/>
      <c r="BG14" s="27" t="s">
        <v>4</v>
      </c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</row>
    <row r="15" spans="1:112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30"/>
      <c r="AQ15" s="30"/>
      <c r="AR15" s="30"/>
      <c r="AS15" s="30"/>
      <c r="AT15" s="30"/>
      <c r="AU15" s="30"/>
      <c r="AV15" s="30"/>
      <c r="AW15" s="30"/>
      <c r="AX15" s="30"/>
      <c r="AY15" s="26"/>
      <c r="AZ15" s="26"/>
      <c r="BA15" s="26"/>
      <c r="BB15" s="26"/>
      <c r="BC15" s="26"/>
      <c r="BD15" s="26"/>
      <c r="BE15" s="26"/>
      <c r="BF15" s="26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</row>
    <row r="16" spans="1:112" s="3" customFormat="1" ht="12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28"/>
      <c r="AZ16" s="27"/>
      <c r="BA16" s="27"/>
      <c r="BB16" s="27"/>
      <c r="BC16" s="27"/>
      <c r="BD16" s="27"/>
      <c r="BE16" s="27"/>
      <c r="BF16" s="27"/>
      <c r="BG16" s="27" t="s">
        <v>34</v>
      </c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s="3" customFormat="1" ht="12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28"/>
      <c r="AZ17" s="27"/>
      <c r="BA17" s="27"/>
      <c r="BB17" s="27"/>
      <c r="BC17" s="27"/>
      <c r="BD17" s="27"/>
      <c r="BE17" s="27"/>
      <c r="BF17" s="27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30"/>
      <c r="AZ18" s="26"/>
      <c r="BA18" s="26"/>
      <c r="BB18" s="26"/>
      <c r="BC18" s="26"/>
      <c r="BD18" s="26"/>
      <c r="BE18" s="26"/>
      <c r="BF18" s="26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30"/>
      <c r="BV18" s="31"/>
      <c r="BW18" s="31"/>
      <c r="BX18" s="234" t="s">
        <v>583</v>
      </c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31"/>
      <c r="DE18" s="26"/>
      <c r="DF18" s="26"/>
      <c r="DG18" s="26"/>
      <c r="DH18" s="26"/>
    </row>
    <row r="19" spans="1:112" s="4" customFormat="1" ht="15">
      <c r="A19" s="26" t="s">
        <v>151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32"/>
      <c r="AZ19" s="32"/>
      <c r="BA19" s="32"/>
      <c r="BB19" s="32"/>
      <c r="BC19" s="32"/>
      <c r="BD19" s="32"/>
      <c r="BE19" s="32"/>
      <c r="BF19" s="32"/>
      <c r="BG19" s="230" t="s">
        <v>35</v>
      </c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9"/>
      <c r="BV19" s="229" t="s">
        <v>144</v>
      </c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32"/>
      <c r="DF19" s="32"/>
      <c r="DG19" s="32"/>
      <c r="DH19" s="32"/>
    </row>
    <row r="20" spans="1:112" ht="15">
      <c r="A20" s="231" t="s">
        <v>660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6"/>
      <c r="AF20" s="26"/>
      <c r="AG20" s="26"/>
      <c r="AH20" s="26"/>
      <c r="AI20" s="26"/>
      <c r="AJ20" s="26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6"/>
      <c r="AZ20" s="26"/>
      <c r="BA20" s="26"/>
      <c r="BB20" s="26"/>
      <c r="BC20" s="26"/>
      <c r="BD20" s="26"/>
      <c r="BE20" s="26"/>
      <c r="BF20" s="26"/>
      <c r="BG20" s="26" t="s">
        <v>5</v>
      </c>
      <c r="BH20" s="26"/>
      <c r="BI20" s="26"/>
      <c r="BJ20" s="26"/>
      <c r="BK20" s="26"/>
      <c r="BL20" s="26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</row>
    <row r="21" spans="1:112" ht="12.75" customHeigh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33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33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37:112" s="5" customFormat="1" ht="12.75" customHeight="1"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3"/>
      <c r="CY23" s="30"/>
      <c r="CZ23" s="30"/>
      <c r="DA23" s="30"/>
      <c r="DB23" s="30"/>
      <c r="DC23" s="30"/>
      <c r="DD23" s="30"/>
      <c r="DE23" s="30"/>
      <c r="DF23" s="30"/>
      <c r="DG23" s="30"/>
      <c r="DH23" s="30"/>
    </row>
    <row r="24" spans="37:112" s="5" customFormat="1" ht="12.75" customHeight="1"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3"/>
      <c r="CY24" s="30"/>
      <c r="CZ24" s="30"/>
      <c r="DA24" s="30"/>
      <c r="DB24" s="30"/>
      <c r="DC24" s="30"/>
      <c r="DD24" s="30"/>
      <c r="DE24" s="30"/>
      <c r="DF24" s="30"/>
      <c r="DG24" s="30"/>
      <c r="DH24" s="30"/>
    </row>
    <row r="25" spans="1:112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33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s="7" customFormat="1" ht="14.25" customHeight="1">
      <c r="A26" s="226" t="s">
        <v>7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18"/>
      <c r="DF26" s="18"/>
      <c r="DG26" s="18"/>
      <c r="DH26" s="18"/>
    </row>
    <row r="27" spans="1:112" s="7" customFormat="1" ht="14.25" customHeight="1">
      <c r="A27" s="227" t="s">
        <v>96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18"/>
      <c r="DF27" s="18"/>
      <c r="DG27" s="18"/>
      <c r="DH27" s="18"/>
    </row>
    <row r="28" spans="1:112" ht="14.25" customHeight="1">
      <c r="A28" s="227" t="s">
        <v>184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6"/>
      <c r="DF28" s="26"/>
      <c r="DG28" s="26"/>
      <c r="DH28" s="26"/>
    </row>
    <row r="29" spans="1:112" ht="14.25" customHeight="1">
      <c r="A29" s="227" t="s">
        <v>36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6"/>
      <c r="DF29" s="26"/>
      <c r="DG29" s="26"/>
      <c r="DH29" s="26"/>
    </row>
    <row r="30" spans="1:112" ht="14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5"/>
      <c r="BG30" s="35" t="s">
        <v>37</v>
      </c>
      <c r="BH30" s="228" t="s">
        <v>242</v>
      </c>
      <c r="BI30" s="228"/>
      <c r="BJ30" s="228"/>
      <c r="BK30" s="228"/>
      <c r="BL30" s="34" t="s">
        <v>2</v>
      </c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6"/>
      <c r="CY30" s="34"/>
      <c r="CZ30" s="34"/>
      <c r="DA30" s="34"/>
      <c r="DB30" s="34"/>
      <c r="DC30" s="34"/>
      <c r="DD30" s="34"/>
      <c r="DE30" s="26"/>
      <c r="DF30" s="26"/>
      <c r="DG30" s="26"/>
      <c r="DH30" s="26"/>
    </row>
    <row r="31" spans="1:112" s="7" customFormat="1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37"/>
      <c r="CY31" s="18"/>
      <c r="CZ31" s="18"/>
      <c r="DA31" s="18"/>
      <c r="DB31" s="18"/>
      <c r="DC31" s="18"/>
      <c r="DD31" s="18"/>
      <c r="DE31" s="18"/>
      <c r="DF31" s="18"/>
      <c r="DG31" s="18"/>
      <c r="DH31" s="18"/>
    </row>
    <row r="32" spans="1:112" s="5" customFormat="1" ht="13.5" customHeight="1">
      <c r="A32" s="30" t="s">
        <v>99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8"/>
      <c r="AI32" s="38"/>
      <c r="AJ32" s="220" t="s">
        <v>345</v>
      </c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30"/>
      <c r="DF32" s="30"/>
      <c r="DG32" s="30"/>
      <c r="DH32" s="30"/>
    </row>
    <row r="33" spans="1:112" s="5" customFormat="1" ht="20.25" customHeight="1">
      <c r="A33" s="30" t="s">
        <v>38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8"/>
      <c r="AI33" s="38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30"/>
      <c r="DF33" s="30"/>
      <c r="DG33" s="30"/>
      <c r="DH33" s="30"/>
    </row>
    <row r="34" spans="1:112" s="5" customFormat="1" ht="1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30"/>
      <c r="DF34" s="30"/>
      <c r="DG34" s="30"/>
      <c r="DH34" s="30"/>
    </row>
    <row r="35" spans="1:112" s="5" customFormat="1" ht="15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30"/>
      <c r="DF35" s="30"/>
      <c r="DG35" s="30"/>
      <c r="DH35" s="30"/>
    </row>
    <row r="36" spans="1:112" s="5" customFormat="1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30"/>
      <c r="DC36" s="30"/>
      <c r="DD36" s="30"/>
      <c r="DE36" s="30"/>
      <c r="DF36" s="30"/>
      <c r="DG36" s="30"/>
      <c r="DH36" s="30"/>
    </row>
    <row r="37" spans="1:112" s="6" customFormat="1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1"/>
      <c r="CK37" s="40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3"/>
      <c r="DC37" s="43"/>
      <c r="DD37" s="43"/>
      <c r="DE37" s="43"/>
      <c r="DF37" s="43"/>
      <c r="DG37" s="43"/>
      <c r="DH37" s="43"/>
    </row>
    <row r="38" spans="1:112" s="6" customFormat="1" ht="33.75" customHeight="1">
      <c r="A38" s="44"/>
      <c r="B38" s="210" t="s">
        <v>39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22" t="s">
        <v>207</v>
      </c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4"/>
      <c r="DE38" s="43"/>
      <c r="DF38" s="43"/>
      <c r="DG38" s="43"/>
      <c r="DH38" s="43"/>
    </row>
    <row r="39" spans="1:112" s="6" customFormat="1" ht="34.5" customHeight="1">
      <c r="A39" s="44"/>
      <c r="B39" s="210" t="s">
        <v>40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22" t="s">
        <v>208</v>
      </c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4"/>
      <c r="DE39" s="43"/>
      <c r="DF39" s="43"/>
      <c r="DG39" s="43"/>
      <c r="DH39" s="43"/>
    </row>
    <row r="40" spans="1:112" s="6" customFormat="1" ht="34.5" customHeight="1">
      <c r="A40" s="44"/>
      <c r="B40" s="210" t="s">
        <v>113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1" t="s">
        <v>6</v>
      </c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45"/>
      <c r="CN40" s="213" t="s">
        <v>115</v>
      </c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43"/>
      <c r="DF40" s="43"/>
      <c r="DG40" s="43"/>
      <c r="DH40" s="43"/>
    </row>
    <row r="41" spans="1:112" s="6" customFormat="1" ht="48" customHeight="1">
      <c r="A41" s="44"/>
      <c r="B41" s="210" t="s">
        <v>41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4" t="s">
        <v>209</v>
      </c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6"/>
      <c r="DE41" s="43"/>
      <c r="DF41" s="43"/>
      <c r="DG41" s="43"/>
      <c r="DH41" s="43"/>
    </row>
    <row r="42" spans="1:112" s="6" customFormat="1" ht="50.25" customHeight="1">
      <c r="A42" s="44"/>
      <c r="B42" s="210" t="s">
        <v>97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7" t="s">
        <v>210</v>
      </c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9"/>
      <c r="DE42" s="43"/>
      <c r="DF42" s="43"/>
      <c r="DG42" s="43"/>
      <c r="DH42" s="43"/>
    </row>
    <row r="43" spans="1:112" s="6" customFormat="1" ht="15">
      <c r="A43" s="3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1"/>
      <c r="CK43" s="40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3"/>
      <c r="DC43" s="43"/>
      <c r="DD43" s="43"/>
      <c r="DE43" s="43"/>
      <c r="DF43" s="43"/>
      <c r="DG43" s="43"/>
      <c r="DH43" s="43"/>
    </row>
    <row r="44" spans="1:112" s="7" customFormat="1" ht="12.75">
      <c r="A44" s="18"/>
      <c r="B44" s="46"/>
      <c r="C44" s="46"/>
      <c r="D44" s="46"/>
      <c r="E44" s="46"/>
      <c r="F44" s="46"/>
      <c r="G44" s="46"/>
      <c r="H44" s="46" t="s">
        <v>98</v>
      </c>
      <c r="I44" s="46"/>
      <c r="J44" s="46"/>
      <c r="K44" s="46"/>
      <c r="L44" s="46"/>
      <c r="M44" s="18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18"/>
      <c r="DC44" s="18"/>
      <c r="DD44" s="18"/>
      <c r="DE44" s="18"/>
      <c r="DF44" s="18"/>
      <c r="DG44" s="18"/>
      <c r="DH44" s="18"/>
    </row>
    <row r="45" spans="1:112" s="7" customFormat="1" ht="12.75">
      <c r="A45" s="1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18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18"/>
      <c r="DC45" s="18"/>
      <c r="DD45" s="18"/>
      <c r="DE45" s="18"/>
      <c r="DF45" s="18"/>
      <c r="DG45" s="18"/>
      <c r="DH45" s="18"/>
    </row>
    <row r="46" spans="1:112" s="7" customFormat="1" ht="12.75">
      <c r="A46" s="19" t="s">
        <v>423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</row>
    <row r="47" spans="1:112" s="6" customFormat="1" ht="18" customHeight="1">
      <c r="A47" s="44"/>
      <c r="B47" s="175" t="s">
        <v>145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6"/>
      <c r="AP47" s="206" t="s">
        <v>146</v>
      </c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8"/>
      <c r="DE47" s="43"/>
      <c r="DF47" s="43"/>
      <c r="DG47" s="43"/>
      <c r="DH47" s="43"/>
    </row>
    <row r="48" spans="1:112" s="6" customFormat="1" ht="70.5" customHeight="1">
      <c r="A48" s="44"/>
      <c r="B48" s="205" t="s">
        <v>521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6" t="s">
        <v>522</v>
      </c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8"/>
      <c r="DE48" s="43"/>
      <c r="DF48" s="43"/>
      <c r="DG48" s="43"/>
      <c r="DH48" s="43"/>
    </row>
    <row r="49" spans="1:112" s="6" customFormat="1" ht="41.25" customHeight="1">
      <c r="A49" s="44"/>
      <c r="B49" s="205" t="s">
        <v>520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6" t="s">
        <v>519</v>
      </c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8"/>
      <c r="DE49" s="43"/>
      <c r="DF49" s="43"/>
      <c r="DG49" s="43"/>
      <c r="DH49" s="43"/>
    </row>
    <row r="50" spans="1:112" s="6" customFormat="1" ht="39" customHeight="1">
      <c r="A50" s="44"/>
      <c r="B50" s="205" t="s">
        <v>523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6" t="s">
        <v>349</v>
      </c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8"/>
      <c r="DE50" s="43"/>
      <c r="DF50" s="43"/>
      <c r="DG50" s="43"/>
      <c r="DH50" s="43"/>
    </row>
    <row r="51" spans="1:112" s="6" customFormat="1" ht="66.75" customHeight="1">
      <c r="A51" s="44"/>
      <c r="B51" s="205" t="s">
        <v>347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6" t="s">
        <v>348</v>
      </c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8"/>
      <c r="DE51" s="43"/>
      <c r="DF51" s="43"/>
      <c r="DG51" s="43"/>
      <c r="DH51" s="43"/>
    </row>
    <row r="52" spans="1:112" s="6" customFormat="1" ht="62.25" customHeight="1">
      <c r="A52" s="44"/>
      <c r="B52" s="205" t="s">
        <v>524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9"/>
      <c r="AP52" s="98"/>
      <c r="AQ52" s="207" t="s">
        <v>584</v>
      </c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8"/>
      <c r="DE52" s="43"/>
      <c r="DF52" s="43"/>
      <c r="DG52" s="43"/>
      <c r="DH52" s="43"/>
    </row>
    <row r="53" spans="1:112" s="6" customFormat="1" ht="69" customHeight="1">
      <c r="A53" s="44"/>
      <c r="B53" s="205" t="s">
        <v>526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6" t="s">
        <v>525</v>
      </c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8"/>
      <c r="DE53" s="43"/>
      <c r="DF53" s="43"/>
      <c r="DG53" s="43"/>
      <c r="DH53" s="43"/>
    </row>
    <row r="54" spans="1:112" s="7" customFormat="1" ht="9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</row>
    <row r="55" spans="1:112" s="58" customFormat="1" ht="25.5" customHeight="1">
      <c r="A55" s="190" t="s">
        <v>483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"/>
      <c r="DF55" s="19"/>
      <c r="DG55" s="19"/>
      <c r="DH55" s="19"/>
    </row>
    <row r="56" spans="1:112" s="7" customFormat="1" ht="9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</row>
    <row r="57" spans="1:112" s="12" customFormat="1" ht="24.75" customHeight="1">
      <c r="A57" s="177" t="s">
        <v>44</v>
      </c>
      <c r="B57" s="177"/>
      <c r="C57" s="177"/>
      <c r="D57" s="177"/>
      <c r="E57" s="177"/>
      <c r="F57" s="204" t="s">
        <v>42</v>
      </c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177" t="s">
        <v>43</v>
      </c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47"/>
      <c r="DF57" s="47"/>
      <c r="DG57" s="47"/>
      <c r="DH57" s="47"/>
    </row>
    <row r="58" spans="1:112" s="12" customFormat="1" ht="12.75">
      <c r="A58" s="197" t="s">
        <v>45</v>
      </c>
      <c r="B58" s="197"/>
      <c r="C58" s="197"/>
      <c r="D58" s="197"/>
      <c r="E58" s="197"/>
      <c r="F58" s="197" t="s">
        <v>211</v>
      </c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8" t="s">
        <v>212</v>
      </c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200"/>
      <c r="DE58" s="47"/>
      <c r="DF58" s="47"/>
      <c r="DG58" s="47"/>
      <c r="DH58" s="47"/>
    </row>
    <row r="59" spans="1:112" s="12" customFormat="1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8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200"/>
      <c r="DE59" s="47"/>
      <c r="DF59" s="47"/>
      <c r="DG59" s="47"/>
      <c r="DH59" s="47"/>
    </row>
    <row r="60" spans="1:112" s="12" customFormat="1" ht="12.75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8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200"/>
      <c r="DE60" s="47"/>
      <c r="DF60" s="47"/>
      <c r="DG60" s="47"/>
      <c r="DH60" s="47"/>
    </row>
    <row r="61" spans="1:112" s="12" customFormat="1" ht="12.75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200"/>
      <c r="DE61" s="47"/>
      <c r="DF61" s="47"/>
      <c r="DG61" s="47"/>
      <c r="DH61" s="47"/>
    </row>
    <row r="62" spans="1:112" s="15" customFormat="1" ht="12.75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8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200"/>
      <c r="DE62" s="18"/>
      <c r="DF62" s="18"/>
      <c r="DG62" s="18"/>
      <c r="DH62" s="18"/>
    </row>
    <row r="63" spans="1:112" s="15" customFormat="1" ht="12.75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8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200"/>
      <c r="DE63" s="18"/>
      <c r="DF63" s="18"/>
      <c r="DG63" s="18"/>
      <c r="DH63" s="18"/>
    </row>
    <row r="64" spans="1:112" s="15" customFormat="1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18"/>
      <c r="DF64" s="18"/>
      <c r="DG64" s="18"/>
      <c r="DH64" s="18"/>
    </row>
    <row r="65" spans="1:112" s="7" customFormat="1" ht="10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</row>
    <row r="66" spans="1:112" s="7" customFormat="1" ht="25.5" customHeight="1">
      <c r="A66" s="201" t="s">
        <v>424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18"/>
      <c r="DF66" s="18"/>
      <c r="DG66" s="18"/>
      <c r="DH66" s="18"/>
    </row>
    <row r="67" spans="1:112" s="7" customFormat="1" ht="9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</row>
    <row r="68" spans="1:112" s="12" customFormat="1" ht="24.75" customHeight="1">
      <c r="A68" s="177" t="s">
        <v>44</v>
      </c>
      <c r="B68" s="177"/>
      <c r="C68" s="177"/>
      <c r="D68" s="177"/>
      <c r="E68" s="177"/>
      <c r="F68" s="204" t="s">
        <v>42</v>
      </c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177" t="s">
        <v>43</v>
      </c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47"/>
      <c r="DF68" s="47"/>
      <c r="DG68" s="47"/>
      <c r="DH68" s="47"/>
    </row>
    <row r="69" spans="1:112" s="12" customFormat="1" ht="18" customHeight="1">
      <c r="A69" s="197" t="s">
        <v>45</v>
      </c>
      <c r="B69" s="197"/>
      <c r="C69" s="197"/>
      <c r="D69" s="197"/>
      <c r="E69" s="197"/>
      <c r="F69" s="197" t="s">
        <v>481</v>
      </c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8" t="s">
        <v>482</v>
      </c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200"/>
      <c r="DE69" s="47"/>
      <c r="DF69" s="47"/>
      <c r="DG69" s="47"/>
      <c r="DH69" s="47"/>
    </row>
    <row r="70" spans="1:112" s="7" customFormat="1" ht="12.75">
      <c r="A70" s="197" t="s">
        <v>46</v>
      </c>
      <c r="B70" s="197"/>
      <c r="C70" s="197"/>
      <c r="D70" s="197"/>
      <c r="E70" s="197"/>
      <c r="F70" s="197" t="s">
        <v>213</v>
      </c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8" t="s">
        <v>214</v>
      </c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200"/>
      <c r="DE70" s="18"/>
      <c r="DF70" s="18"/>
      <c r="DG70" s="18"/>
      <c r="DH70" s="18"/>
    </row>
    <row r="71" spans="1:112" s="7" customFormat="1" ht="12.75">
      <c r="A71" s="202"/>
      <c r="B71" s="203"/>
      <c r="C71" s="203"/>
      <c r="D71" s="96"/>
      <c r="E71" s="96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8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200"/>
      <c r="DE71" s="18"/>
      <c r="DF71" s="18"/>
      <c r="DG71" s="18"/>
      <c r="DH71" s="18"/>
    </row>
    <row r="72" spans="1:112" s="7" customFormat="1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8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200"/>
      <c r="DE72" s="18"/>
      <c r="DF72" s="18"/>
      <c r="DG72" s="18"/>
      <c r="DH72" s="18"/>
    </row>
    <row r="73" spans="1:112" s="7" customFormat="1" ht="12.75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8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200"/>
      <c r="DE73" s="18"/>
      <c r="DF73" s="18"/>
      <c r="DG73" s="18"/>
      <c r="DH73" s="18"/>
    </row>
    <row r="74" spans="1:112" s="7" customFormat="1" ht="12.75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8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200"/>
      <c r="DE74" s="18"/>
      <c r="DF74" s="18"/>
      <c r="DG74" s="18"/>
      <c r="DH74" s="18"/>
    </row>
    <row r="75" spans="1:112" s="7" customFormat="1" ht="12.75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8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200"/>
      <c r="DE75" s="18"/>
      <c r="DF75" s="18"/>
      <c r="DG75" s="18"/>
      <c r="DH75" s="18"/>
    </row>
    <row r="76" spans="1:112" s="7" customFormat="1" ht="10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</row>
    <row r="77" spans="1:112" s="7" customFormat="1" ht="24" customHeight="1">
      <c r="A77" s="201" t="s">
        <v>425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18"/>
      <c r="DF77" s="18"/>
      <c r="DG77" s="18"/>
      <c r="DH77" s="18"/>
    </row>
    <row r="78" spans="1:112" s="7" customFormat="1" ht="9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</row>
    <row r="79" spans="1:112" s="12" customFormat="1" ht="39.75" customHeight="1">
      <c r="A79" s="177" t="s">
        <v>44</v>
      </c>
      <c r="B79" s="177"/>
      <c r="C79" s="177"/>
      <c r="D79" s="177"/>
      <c r="E79" s="177"/>
      <c r="F79" s="191" t="s">
        <v>48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3"/>
      <c r="AW79" s="177" t="s">
        <v>49</v>
      </c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 t="s">
        <v>47</v>
      </c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77"/>
      <c r="DE79" s="47"/>
      <c r="DF79" s="47"/>
      <c r="DG79" s="47"/>
      <c r="DH79" s="47"/>
    </row>
    <row r="80" spans="1:108" s="64" customFormat="1" ht="131.25" customHeight="1">
      <c r="A80" s="184" t="s">
        <v>45</v>
      </c>
      <c r="B80" s="184"/>
      <c r="C80" s="184"/>
      <c r="D80" s="184"/>
      <c r="E80" s="184"/>
      <c r="F80" s="185" t="s">
        <v>215</v>
      </c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7"/>
      <c r="AW80" s="188" t="s">
        <v>216</v>
      </c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9" t="s">
        <v>217</v>
      </c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</row>
    <row r="81" spans="1:108" s="64" customFormat="1" ht="110.25" customHeight="1">
      <c r="A81" s="184" t="s">
        <v>46</v>
      </c>
      <c r="B81" s="184"/>
      <c r="C81" s="184"/>
      <c r="D81" s="184"/>
      <c r="E81" s="184"/>
      <c r="F81" s="194" t="s">
        <v>218</v>
      </c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6"/>
      <c r="AW81" s="188" t="s">
        <v>216</v>
      </c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9" t="s">
        <v>217</v>
      </c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</row>
    <row r="82" spans="1:108" s="64" customFormat="1" ht="150.75" customHeight="1">
      <c r="A82" s="184" t="s">
        <v>53</v>
      </c>
      <c r="B82" s="184"/>
      <c r="C82" s="184"/>
      <c r="D82" s="184"/>
      <c r="E82" s="184"/>
      <c r="F82" s="185" t="s">
        <v>219</v>
      </c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7"/>
      <c r="AW82" s="188" t="s">
        <v>216</v>
      </c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9" t="s">
        <v>217</v>
      </c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</row>
    <row r="83" spans="1:112" s="7" customFormat="1" ht="10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</row>
    <row r="84" spans="1:112" s="7" customFormat="1" ht="37.5" customHeight="1">
      <c r="A84" s="190" t="s">
        <v>484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8"/>
      <c r="DF84" s="18"/>
      <c r="DG84" s="18"/>
      <c r="DH84" s="18"/>
    </row>
    <row r="85" spans="1:112" s="7" customFormat="1" ht="12.75">
      <c r="A85" s="177" t="s">
        <v>44</v>
      </c>
      <c r="B85" s="177"/>
      <c r="C85" s="177"/>
      <c r="D85" s="177"/>
      <c r="E85" s="177"/>
      <c r="F85" s="191" t="s">
        <v>100</v>
      </c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3"/>
      <c r="AW85" s="177" t="s">
        <v>101</v>
      </c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 t="s">
        <v>102</v>
      </c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8"/>
      <c r="DF85" s="18"/>
      <c r="DG85" s="18"/>
      <c r="DH85" s="18"/>
    </row>
    <row r="86" spans="1:108" s="64" customFormat="1" ht="59.25" customHeight="1">
      <c r="A86" s="177">
        <v>1</v>
      </c>
      <c r="B86" s="183"/>
      <c r="C86" s="183"/>
      <c r="D86" s="94"/>
      <c r="E86" s="94"/>
      <c r="F86" s="172" t="s">
        <v>339</v>
      </c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4"/>
      <c r="AW86" s="65"/>
      <c r="AX86" s="175" t="s">
        <v>340</v>
      </c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6"/>
      <c r="BZ86" s="177" t="s">
        <v>421</v>
      </c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</row>
    <row r="87" spans="1:108" s="64" customFormat="1" ht="53.25" customHeight="1">
      <c r="A87" s="168" t="s">
        <v>46</v>
      </c>
      <c r="B87" s="168"/>
      <c r="C87" s="168"/>
      <c r="D87" s="168"/>
      <c r="E87" s="168"/>
      <c r="F87" s="178" t="s">
        <v>341</v>
      </c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80"/>
      <c r="AW87" s="181" t="s">
        <v>342</v>
      </c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6"/>
      <c r="BZ87" s="182" t="s">
        <v>421</v>
      </c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2"/>
      <c r="CQ87" s="182"/>
      <c r="CR87" s="182"/>
      <c r="CS87" s="182"/>
      <c r="CT87" s="182"/>
      <c r="CU87" s="182"/>
      <c r="CV87" s="182"/>
      <c r="CW87" s="182"/>
      <c r="CX87" s="182"/>
      <c r="CY87" s="182"/>
      <c r="CZ87" s="182"/>
      <c r="DA87" s="182"/>
      <c r="DB87" s="182"/>
      <c r="DC87" s="182"/>
      <c r="DD87" s="182"/>
    </row>
    <row r="88" spans="1:108" s="54" customFormat="1" ht="31.5" customHeight="1">
      <c r="A88" s="168" t="s">
        <v>53</v>
      </c>
      <c r="B88" s="167"/>
      <c r="C88" s="167"/>
      <c r="D88" s="95"/>
      <c r="E88" s="95"/>
      <c r="F88" s="161" t="s">
        <v>338</v>
      </c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3"/>
      <c r="AW88" s="92"/>
      <c r="AX88" s="164" t="s">
        <v>346</v>
      </c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93"/>
      <c r="BZ88" s="165" t="s">
        <v>421</v>
      </c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</row>
    <row r="89" spans="1:108" s="64" customFormat="1" ht="53.25" customHeight="1">
      <c r="A89" s="166" t="s">
        <v>79</v>
      </c>
      <c r="B89" s="167"/>
      <c r="C89" s="167"/>
      <c r="D89" s="95"/>
      <c r="E89" s="95"/>
      <c r="F89" s="161" t="s">
        <v>343</v>
      </c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3"/>
      <c r="AW89" s="92"/>
      <c r="AX89" s="164" t="s">
        <v>344</v>
      </c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93"/>
      <c r="BZ89" s="169" t="s">
        <v>421</v>
      </c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1"/>
    </row>
    <row r="90" spans="1:112" s="7" customFormat="1" ht="12.75">
      <c r="A90" s="51"/>
      <c r="B90" s="51"/>
      <c r="C90" s="51"/>
      <c r="D90" s="51"/>
      <c r="E90" s="51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18"/>
      <c r="DF90" s="18"/>
      <c r="DG90" s="18"/>
      <c r="DH90" s="18"/>
    </row>
    <row r="91" spans="1:112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</row>
    <row r="92" spans="1:112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</row>
    <row r="93" spans="1:112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</row>
    <row r="94" spans="1:112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</row>
    <row r="95" spans="1:112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</row>
    <row r="96" spans="1:112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</row>
    <row r="97" spans="1:112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</row>
    <row r="98" spans="1:112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</row>
    <row r="99" spans="1:112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</row>
    <row r="100" spans="1:112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</row>
    <row r="101" spans="1:112" ht="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</row>
    <row r="102" spans="1:112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</row>
    <row r="103" spans="1:112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</row>
    <row r="104" spans="1:112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</row>
    <row r="105" spans="1:112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</row>
    <row r="106" spans="1:112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</row>
    <row r="107" spans="1:112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</row>
    <row r="108" spans="1:112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</row>
    <row r="109" spans="1:112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</row>
    <row r="110" spans="1:112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</row>
    <row r="111" spans="1:112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</row>
    <row r="112" spans="1:112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</row>
    <row r="113" spans="1:112" ht="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</row>
    <row r="114" spans="1:112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</row>
    <row r="115" spans="1:112" ht="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</row>
    <row r="116" spans="1:112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</row>
    <row r="117" spans="1:112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</row>
    <row r="118" spans="1:112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</row>
    <row r="119" spans="1:112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</row>
    <row r="120" spans="1:112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</row>
    <row r="121" spans="1:112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</row>
    <row r="122" spans="1:112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</row>
    <row r="123" spans="1:112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</row>
  </sheetData>
  <sheetProtection/>
  <mergeCells count="136">
    <mergeCell ref="CD9:DD9"/>
    <mergeCell ref="CD3:DD3"/>
    <mergeCell ref="CD4:DD4"/>
    <mergeCell ref="CD5:DD5"/>
    <mergeCell ref="CD6:DD6"/>
    <mergeCell ref="CD7:DD7"/>
    <mergeCell ref="CD8:DD8"/>
    <mergeCell ref="CD10:DD10"/>
    <mergeCell ref="CD11:DD11"/>
    <mergeCell ref="CD12:DD12"/>
    <mergeCell ref="BG18:BT18"/>
    <mergeCell ref="BX18:DC18"/>
    <mergeCell ref="BG19:BT19"/>
    <mergeCell ref="BV19:DD19"/>
    <mergeCell ref="BM20:CJ20"/>
    <mergeCell ref="A26:DD26"/>
    <mergeCell ref="A27:DD27"/>
    <mergeCell ref="A28:DD28"/>
    <mergeCell ref="A29:DD29"/>
    <mergeCell ref="BH30:BK30"/>
    <mergeCell ref="P21:AX21"/>
    <mergeCell ref="A21:N21"/>
    <mergeCell ref="A20:AD20"/>
    <mergeCell ref="AJ32:DD33"/>
    <mergeCell ref="A34:DD34"/>
    <mergeCell ref="A35:DD35"/>
    <mergeCell ref="B38:AO38"/>
    <mergeCell ref="AP38:DD38"/>
    <mergeCell ref="B39:AO39"/>
    <mergeCell ref="AP39:DD39"/>
    <mergeCell ref="B40:AO40"/>
    <mergeCell ref="AP40:CL40"/>
    <mergeCell ref="CN40:DD40"/>
    <mergeCell ref="B41:AO41"/>
    <mergeCell ref="AP41:DD41"/>
    <mergeCell ref="B42:AO42"/>
    <mergeCell ref="AP42:DD42"/>
    <mergeCell ref="B47:AO47"/>
    <mergeCell ref="AP47:DD47"/>
    <mergeCell ref="B48:AO48"/>
    <mergeCell ref="AP48:DD48"/>
    <mergeCell ref="B49:AO49"/>
    <mergeCell ref="AP49:DD49"/>
    <mergeCell ref="B50:AO50"/>
    <mergeCell ref="AP50:DD50"/>
    <mergeCell ref="B51:AO51"/>
    <mergeCell ref="AP51:DD51"/>
    <mergeCell ref="B52:AO52"/>
    <mergeCell ref="AQ52:DD52"/>
    <mergeCell ref="B53:AO53"/>
    <mergeCell ref="AP53:DD53"/>
    <mergeCell ref="A55:DD55"/>
    <mergeCell ref="A57:E57"/>
    <mergeCell ref="F57:V57"/>
    <mergeCell ref="W57:DD57"/>
    <mergeCell ref="A58:E58"/>
    <mergeCell ref="F58:V58"/>
    <mergeCell ref="W58:DD58"/>
    <mergeCell ref="A59:E59"/>
    <mergeCell ref="F59:V59"/>
    <mergeCell ref="W59:DD59"/>
    <mergeCell ref="A60:E60"/>
    <mergeCell ref="F60:V60"/>
    <mergeCell ref="W60:DD60"/>
    <mergeCell ref="A61:E61"/>
    <mergeCell ref="F61:V61"/>
    <mergeCell ref="W61:DD61"/>
    <mergeCell ref="A62:E62"/>
    <mergeCell ref="F62:V62"/>
    <mergeCell ref="W62:DD62"/>
    <mergeCell ref="A63:E63"/>
    <mergeCell ref="F63:V63"/>
    <mergeCell ref="W63:DD63"/>
    <mergeCell ref="A66:DD66"/>
    <mergeCell ref="A68:E68"/>
    <mergeCell ref="F68:V68"/>
    <mergeCell ref="W68:DD68"/>
    <mergeCell ref="A69:E69"/>
    <mergeCell ref="F70:V70"/>
    <mergeCell ref="W70:DD70"/>
    <mergeCell ref="F69:V69"/>
    <mergeCell ref="W69:DD69"/>
    <mergeCell ref="A70:E70"/>
    <mergeCell ref="F71:V71"/>
    <mergeCell ref="W71:DD71"/>
    <mergeCell ref="A72:E72"/>
    <mergeCell ref="F72:V72"/>
    <mergeCell ref="W72:DD72"/>
    <mergeCell ref="A71:C71"/>
    <mergeCell ref="A73:E73"/>
    <mergeCell ref="F73:V73"/>
    <mergeCell ref="W73:DD73"/>
    <mergeCell ref="A74:E74"/>
    <mergeCell ref="F74:V74"/>
    <mergeCell ref="W74:DD74"/>
    <mergeCell ref="A75:E75"/>
    <mergeCell ref="F75:V75"/>
    <mergeCell ref="W75:DD75"/>
    <mergeCell ref="A77:DD77"/>
    <mergeCell ref="A79:E79"/>
    <mergeCell ref="F79:AV79"/>
    <mergeCell ref="AW79:BY79"/>
    <mergeCell ref="BZ79:DD79"/>
    <mergeCell ref="A80:E80"/>
    <mergeCell ref="F80:AV80"/>
    <mergeCell ref="AW80:BY80"/>
    <mergeCell ref="BZ80:DD80"/>
    <mergeCell ref="A81:E81"/>
    <mergeCell ref="F81:AV81"/>
    <mergeCell ref="AW81:BY81"/>
    <mergeCell ref="BZ81:DD81"/>
    <mergeCell ref="A82:E82"/>
    <mergeCell ref="F82:AV82"/>
    <mergeCell ref="AW82:BY82"/>
    <mergeCell ref="BZ82:DD82"/>
    <mergeCell ref="A84:DD84"/>
    <mergeCell ref="A85:E85"/>
    <mergeCell ref="F85:AV85"/>
    <mergeCell ref="AW85:BY85"/>
    <mergeCell ref="BZ85:DD85"/>
    <mergeCell ref="F86:AV86"/>
    <mergeCell ref="AX86:BY86"/>
    <mergeCell ref="BZ86:DD86"/>
    <mergeCell ref="A87:E87"/>
    <mergeCell ref="F87:AV87"/>
    <mergeCell ref="AW87:BY87"/>
    <mergeCell ref="BZ87:DD87"/>
    <mergeCell ref="A86:C86"/>
    <mergeCell ref="F88:AV88"/>
    <mergeCell ref="AX88:BX88"/>
    <mergeCell ref="BZ88:DD88"/>
    <mergeCell ref="F89:AV89"/>
    <mergeCell ref="AX89:BX89"/>
    <mergeCell ref="A89:C89"/>
    <mergeCell ref="A88:C88"/>
    <mergeCell ref="BZ89:DD89"/>
  </mergeCells>
  <printOptions/>
  <pageMargins left="0.7874015748031497" right="0.3937007874015748" top="0.5905511811023623" bottom="0.5905511811023623" header="0.1968503937007874" footer="0.1968503937007874"/>
  <pageSetup fitToHeight="0" fitToWidth="1" horizontalDpi="600" verticalDpi="600" orientation="portrait" paperSize="9" scale="72" r:id="rId1"/>
  <headerFooter differentFirst="1" alignWithMargins="0">
    <oddHeader>&amp;C&amp;P</oddHeader>
  </headerFooter>
  <rowBreaks count="2" manualBreakCount="2">
    <brk id="42" max="107" man="1"/>
    <brk id="76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L27"/>
  <sheetViews>
    <sheetView view="pageBreakPreview" zoomScaleSheetLayoutView="100" zoomScalePageLayoutView="0" workbookViewId="0" topLeftCell="B10">
      <selection activeCell="X11" sqref="X11:AD16"/>
    </sheetView>
  </sheetViews>
  <sheetFormatPr defaultColWidth="9.00390625" defaultRowHeight="12.75"/>
  <cols>
    <col min="1" max="1" width="0.12890625" style="63" customWidth="1"/>
    <col min="2" max="2" width="4.125" style="63" customWidth="1"/>
    <col min="3" max="3" width="0.6171875" style="63" customWidth="1"/>
    <col min="4" max="4" width="9.125" style="63" hidden="1" customWidth="1"/>
    <col min="5" max="5" width="3.00390625" style="63" customWidth="1"/>
    <col min="6" max="6" width="8.25390625" style="63" customWidth="1"/>
    <col min="7" max="23" width="9.125" style="63" hidden="1" customWidth="1"/>
    <col min="24" max="24" width="5.375" style="63" customWidth="1"/>
    <col min="25" max="25" width="3.375" style="63" hidden="1" customWidth="1"/>
    <col min="26" max="30" width="9.125" style="63" hidden="1" customWidth="1"/>
    <col min="31" max="31" width="5.25390625" style="63" customWidth="1"/>
    <col min="32" max="33" width="9.125" style="63" hidden="1" customWidth="1"/>
    <col min="34" max="34" width="1.00390625" style="63" hidden="1" customWidth="1"/>
    <col min="35" max="37" width="9.125" style="63" hidden="1" customWidth="1"/>
    <col min="38" max="38" width="7.00390625" style="63" customWidth="1"/>
    <col min="39" max="44" width="9.125" style="63" hidden="1" customWidth="1"/>
    <col min="45" max="45" width="6.25390625" style="63" customWidth="1"/>
    <col min="46" max="51" width="9.125" style="63" hidden="1" customWidth="1"/>
    <col min="52" max="52" width="6.875" style="63" customWidth="1"/>
    <col min="53" max="58" width="9.125" style="63" hidden="1" customWidth="1"/>
    <col min="59" max="59" width="4.625" style="63" customWidth="1"/>
    <col min="60" max="65" width="9.125" style="63" hidden="1" customWidth="1"/>
    <col min="66" max="66" width="5.125" style="63" customWidth="1"/>
    <col min="67" max="72" width="9.125" style="63" hidden="1" customWidth="1"/>
    <col min="73" max="73" width="4.75390625" style="63" customWidth="1"/>
    <col min="74" max="79" width="9.125" style="63" hidden="1" customWidth="1"/>
    <col min="80" max="80" width="5.125" style="63" customWidth="1"/>
    <col min="81" max="86" width="9.125" style="63" hidden="1" customWidth="1"/>
    <col min="87" max="87" width="7.00390625" style="63" customWidth="1"/>
    <col min="88" max="93" width="9.125" style="63" hidden="1" customWidth="1"/>
    <col min="94" max="94" width="7.125" style="63" customWidth="1"/>
    <col min="95" max="100" width="9.125" style="63" hidden="1" customWidth="1"/>
    <col min="101" max="101" width="6.75390625" style="63" customWidth="1"/>
    <col min="102" max="107" width="9.125" style="63" hidden="1" customWidth="1"/>
    <col min="108" max="108" width="6.375" style="63" customWidth="1"/>
    <col min="109" max="109" width="0.6171875" style="63" hidden="1" customWidth="1"/>
    <col min="110" max="116" width="9.125" style="63" hidden="1" customWidth="1"/>
    <col min="117" max="117" width="6.125" style="63" customWidth="1"/>
    <col min="118" max="123" width="9.125" style="63" hidden="1" customWidth="1"/>
    <col min="124" max="124" width="6.875" style="63" customWidth="1"/>
    <col min="125" max="130" width="9.125" style="63" hidden="1" customWidth="1"/>
    <col min="131" max="131" width="7.625" style="63" customWidth="1"/>
    <col min="132" max="139" width="9.125" style="63" hidden="1" customWidth="1"/>
    <col min="140" max="140" width="8.25390625" style="63" customWidth="1"/>
    <col min="141" max="146" width="9.125" style="63" hidden="1" customWidth="1"/>
    <col min="147" max="147" width="6.25390625" style="63" customWidth="1"/>
    <col min="148" max="153" width="9.125" style="63" hidden="1" customWidth="1"/>
    <col min="154" max="154" width="4.75390625" style="63" customWidth="1"/>
    <col min="155" max="155" width="2.375" style="0" hidden="1" customWidth="1"/>
    <col min="156" max="165" width="9.125" style="0" hidden="1" customWidth="1"/>
    <col min="166" max="166" width="1.75390625" style="0" customWidth="1"/>
  </cols>
  <sheetData>
    <row r="1" s="59" customFormat="1" ht="15">
      <c r="B1" s="60" t="s">
        <v>485</v>
      </c>
    </row>
    <row r="2" s="59" customFormat="1" ht="15"/>
    <row r="3" spans="1:166" s="61" customFormat="1" ht="13.5" customHeight="1">
      <c r="A3" s="253" t="s">
        <v>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 t="s">
        <v>486</v>
      </c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4" t="s">
        <v>487</v>
      </c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3" t="s">
        <v>488</v>
      </c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 t="s">
        <v>489</v>
      </c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2" t="s">
        <v>490</v>
      </c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</row>
    <row r="4" spans="1:166" s="61" customFormat="1" ht="93.7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 t="s">
        <v>8</v>
      </c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 t="s">
        <v>33</v>
      </c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 t="s">
        <v>491</v>
      </c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</row>
    <row r="5" spans="1:166" s="61" customFormat="1" ht="96" customHeigh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1" t="s">
        <v>492</v>
      </c>
      <c r="Y5" s="251"/>
      <c r="Z5" s="251"/>
      <c r="AA5" s="251"/>
      <c r="AB5" s="251"/>
      <c r="AC5" s="251"/>
      <c r="AD5" s="251"/>
      <c r="AE5" s="251" t="s">
        <v>493</v>
      </c>
      <c r="AF5" s="251"/>
      <c r="AG5" s="251"/>
      <c r="AH5" s="251"/>
      <c r="AI5" s="251"/>
      <c r="AJ5" s="251"/>
      <c r="AK5" s="251"/>
      <c r="AL5" s="251" t="s">
        <v>491</v>
      </c>
      <c r="AM5" s="251"/>
      <c r="AN5" s="251"/>
      <c r="AO5" s="251"/>
      <c r="AP5" s="251"/>
      <c r="AQ5" s="251"/>
      <c r="AR5" s="251"/>
      <c r="AS5" s="252" t="s">
        <v>494</v>
      </c>
      <c r="AT5" s="252"/>
      <c r="AU5" s="252"/>
      <c r="AV5" s="252"/>
      <c r="AW5" s="252"/>
      <c r="AX5" s="252"/>
      <c r="AY5" s="252"/>
      <c r="AZ5" s="252" t="s">
        <v>495</v>
      </c>
      <c r="BA5" s="252"/>
      <c r="BB5" s="252"/>
      <c r="BC5" s="252"/>
      <c r="BD5" s="252"/>
      <c r="BE5" s="252"/>
      <c r="BF5" s="252"/>
      <c r="BG5" s="252" t="s">
        <v>496</v>
      </c>
      <c r="BH5" s="252"/>
      <c r="BI5" s="252"/>
      <c r="BJ5" s="252"/>
      <c r="BK5" s="252"/>
      <c r="BL5" s="252"/>
      <c r="BM5" s="252"/>
      <c r="BN5" s="252" t="s">
        <v>494</v>
      </c>
      <c r="BO5" s="252"/>
      <c r="BP5" s="252"/>
      <c r="BQ5" s="252"/>
      <c r="BR5" s="252"/>
      <c r="BS5" s="252"/>
      <c r="BT5" s="252"/>
      <c r="BU5" s="252" t="s">
        <v>495</v>
      </c>
      <c r="BV5" s="252"/>
      <c r="BW5" s="252"/>
      <c r="BX5" s="252"/>
      <c r="BY5" s="252"/>
      <c r="BZ5" s="252"/>
      <c r="CA5" s="252"/>
      <c r="CB5" s="252" t="s">
        <v>496</v>
      </c>
      <c r="CC5" s="252"/>
      <c r="CD5" s="252"/>
      <c r="CE5" s="252"/>
      <c r="CF5" s="252"/>
      <c r="CG5" s="252"/>
      <c r="CH5" s="252"/>
      <c r="CI5" s="252" t="s">
        <v>494</v>
      </c>
      <c r="CJ5" s="252"/>
      <c r="CK5" s="252"/>
      <c r="CL5" s="252"/>
      <c r="CM5" s="252"/>
      <c r="CN5" s="252"/>
      <c r="CO5" s="252"/>
      <c r="CP5" s="252" t="s">
        <v>495</v>
      </c>
      <c r="CQ5" s="252"/>
      <c r="CR5" s="252"/>
      <c r="CS5" s="252"/>
      <c r="CT5" s="252"/>
      <c r="CU5" s="252"/>
      <c r="CV5" s="252"/>
      <c r="CW5" s="252" t="s">
        <v>496</v>
      </c>
      <c r="CX5" s="252"/>
      <c r="CY5" s="252"/>
      <c r="CZ5" s="252"/>
      <c r="DA5" s="252"/>
      <c r="DB5" s="252"/>
      <c r="DC5" s="252"/>
      <c r="DD5" s="252" t="s">
        <v>154</v>
      </c>
      <c r="DE5" s="252"/>
      <c r="DF5" s="252"/>
      <c r="DG5" s="252"/>
      <c r="DH5" s="252"/>
      <c r="DI5" s="252"/>
      <c r="DJ5" s="252"/>
      <c r="DK5" s="252"/>
      <c r="DL5" s="252"/>
      <c r="DM5" s="251" t="s">
        <v>155</v>
      </c>
      <c r="DN5" s="251"/>
      <c r="DO5" s="251"/>
      <c r="DP5" s="251"/>
      <c r="DQ5" s="251"/>
      <c r="DR5" s="251"/>
      <c r="DS5" s="251"/>
      <c r="DT5" s="251" t="s">
        <v>491</v>
      </c>
      <c r="DU5" s="251"/>
      <c r="DV5" s="251"/>
      <c r="DW5" s="251"/>
      <c r="DX5" s="251"/>
      <c r="DY5" s="251"/>
      <c r="DZ5" s="251"/>
      <c r="EA5" s="252" t="s">
        <v>497</v>
      </c>
      <c r="EB5" s="252"/>
      <c r="EC5" s="252"/>
      <c r="ED5" s="252"/>
      <c r="EE5" s="252"/>
      <c r="EF5" s="252"/>
      <c r="EG5" s="252"/>
      <c r="EH5" s="252"/>
      <c r="EI5" s="252"/>
      <c r="EJ5" s="251" t="s">
        <v>498</v>
      </c>
      <c r="EK5" s="251"/>
      <c r="EL5" s="251"/>
      <c r="EM5" s="251"/>
      <c r="EN5" s="251"/>
      <c r="EO5" s="251"/>
      <c r="EP5" s="251"/>
      <c r="EQ5" s="251" t="s">
        <v>491</v>
      </c>
      <c r="ER5" s="251"/>
      <c r="ES5" s="251"/>
      <c r="ET5" s="251"/>
      <c r="EU5" s="251"/>
      <c r="EV5" s="251"/>
      <c r="EW5" s="251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</row>
    <row r="6" spans="1:166" s="61" customFormat="1" ht="12.75">
      <c r="A6" s="250" t="s">
        <v>45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 t="s">
        <v>46</v>
      </c>
      <c r="Y6" s="250"/>
      <c r="Z6" s="250"/>
      <c r="AA6" s="250"/>
      <c r="AB6" s="250"/>
      <c r="AC6" s="250"/>
      <c r="AD6" s="250"/>
      <c r="AE6" s="250" t="s">
        <v>53</v>
      </c>
      <c r="AF6" s="250"/>
      <c r="AG6" s="250"/>
      <c r="AH6" s="250"/>
      <c r="AI6" s="250"/>
      <c r="AJ6" s="250"/>
      <c r="AK6" s="250"/>
      <c r="AL6" s="250" t="s">
        <v>79</v>
      </c>
      <c r="AM6" s="250"/>
      <c r="AN6" s="250"/>
      <c r="AO6" s="250"/>
      <c r="AP6" s="250"/>
      <c r="AQ6" s="250"/>
      <c r="AR6" s="250"/>
      <c r="AS6" s="250" t="s">
        <v>80</v>
      </c>
      <c r="AT6" s="250"/>
      <c r="AU6" s="250"/>
      <c r="AV6" s="250"/>
      <c r="AW6" s="250"/>
      <c r="AX6" s="250"/>
      <c r="AY6" s="250"/>
      <c r="AZ6" s="250" t="s">
        <v>81</v>
      </c>
      <c r="BA6" s="250"/>
      <c r="BB6" s="250"/>
      <c r="BC6" s="250"/>
      <c r="BD6" s="250"/>
      <c r="BE6" s="250"/>
      <c r="BF6" s="250"/>
      <c r="BG6" s="250" t="s">
        <v>82</v>
      </c>
      <c r="BH6" s="250"/>
      <c r="BI6" s="250"/>
      <c r="BJ6" s="250"/>
      <c r="BK6" s="250"/>
      <c r="BL6" s="250"/>
      <c r="BM6" s="250"/>
      <c r="BN6" s="250" t="s">
        <v>83</v>
      </c>
      <c r="BO6" s="250"/>
      <c r="BP6" s="250"/>
      <c r="BQ6" s="250"/>
      <c r="BR6" s="250"/>
      <c r="BS6" s="250"/>
      <c r="BT6" s="250"/>
      <c r="BU6" s="250" t="s">
        <v>84</v>
      </c>
      <c r="BV6" s="250"/>
      <c r="BW6" s="250"/>
      <c r="BX6" s="250"/>
      <c r="BY6" s="250"/>
      <c r="BZ6" s="250"/>
      <c r="CA6" s="250"/>
      <c r="CB6" s="250" t="s">
        <v>85</v>
      </c>
      <c r="CC6" s="250"/>
      <c r="CD6" s="250"/>
      <c r="CE6" s="250"/>
      <c r="CF6" s="250"/>
      <c r="CG6" s="250"/>
      <c r="CH6" s="250"/>
      <c r="CI6" s="250" t="s">
        <v>86</v>
      </c>
      <c r="CJ6" s="250"/>
      <c r="CK6" s="250"/>
      <c r="CL6" s="250"/>
      <c r="CM6" s="250"/>
      <c r="CN6" s="250"/>
      <c r="CO6" s="250"/>
      <c r="CP6" s="250" t="s">
        <v>87</v>
      </c>
      <c r="CQ6" s="250"/>
      <c r="CR6" s="250"/>
      <c r="CS6" s="250"/>
      <c r="CT6" s="250"/>
      <c r="CU6" s="250"/>
      <c r="CV6" s="250"/>
      <c r="CW6" s="250" t="s">
        <v>88</v>
      </c>
      <c r="CX6" s="250"/>
      <c r="CY6" s="250"/>
      <c r="CZ6" s="250"/>
      <c r="DA6" s="250"/>
      <c r="DB6" s="250"/>
      <c r="DC6" s="250"/>
      <c r="DD6" s="250" t="s">
        <v>89</v>
      </c>
      <c r="DE6" s="250"/>
      <c r="DF6" s="250"/>
      <c r="DG6" s="250"/>
      <c r="DH6" s="250"/>
      <c r="DI6" s="250"/>
      <c r="DJ6" s="250"/>
      <c r="DK6" s="250"/>
      <c r="DL6" s="250"/>
      <c r="DM6" s="250" t="s">
        <v>90</v>
      </c>
      <c r="DN6" s="250"/>
      <c r="DO6" s="250"/>
      <c r="DP6" s="250"/>
      <c r="DQ6" s="250"/>
      <c r="DR6" s="250"/>
      <c r="DS6" s="250"/>
      <c r="DT6" s="250" t="s">
        <v>91</v>
      </c>
      <c r="DU6" s="250"/>
      <c r="DV6" s="250"/>
      <c r="DW6" s="250"/>
      <c r="DX6" s="250"/>
      <c r="DY6" s="250"/>
      <c r="DZ6" s="250"/>
      <c r="EA6" s="250" t="s">
        <v>92</v>
      </c>
      <c r="EB6" s="250"/>
      <c r="EC6" s="250"/>
      <c r="ED6" s="250"/>
      <c r="EE6" s="250"/>
      <c r="EF6" s="250"/>
      <c r="EG6" s="250"/>
      <c r="EH6" s="250"/>
      <c r="EI6" s="250"/>
      <c r="EJ6" s="250" t="s">
        <v>194</v>
      </c>
      <c r="EK6" s="250"/>
      <c r="EL6" s="250"/>
      <c r="EM6" s="250"/>
      <c r="EN6" s="250"/>
      <c r="EO6" s="250"/>
      <c r="EP6" s="250"/>
      <c r="EQ6" s="250" t="s">
        <v>236</v>
      </c>
      <c r="ER6" s="250"/>
      <c r="ES6" s="250"/>
      <c r="ET6" s="250"/>
      <c r="EU6" s="250"/>
      <c r="EV6" s="250"/>
      <c r="EW6" s="250"/>
      <c r="EX6" s="250" t="s">
        <v>238</v>
      </c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</row>
    <row r="7" spans="1:166" s="61" customFormat="1" ht="12.75">
      <c r="A7" s="62"/>
      <c r="B7" s="241" t="s">
        <v>499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36">
        <v>34</v>
      </c>
      <c r="Y7" s="236"/>
      <c r="Z7" s="236"/>
      <c r="AA7" s="236"/>
      <c r="AB7" s="236"/>
      <c r="AC7" s="236"/>
      <c r="AD7" s="236"/>
      <c r="AE7" s="236">
        <v>34.5</v>
      </c>
      <c r="AF7" s="236"/>
      <c r="AG7" s="236"/>
      <c r="AH7" s="236"/>
      <c r="AI7" s="236"/>
      <c r="AJ7" s="236"/>
      <c r="AK7" s="236"/>
      <c r="AL7" s="240">
        <f>AE7/X7</f>
        <v>1.0147058823529411</v>
      </c>
      <c r="AM7" s="240"/>
      <c r="AN7" s="240"/>
      <c r="AO7" s="240"/>
      <c r="AP7" s="240"/>
      <c r="AQ7" s="240"/>
      <c r="AR7" s="240"/>
      <c r="AS7" s="236">
        <f>25+3</f>
        <v>28</v>
      </c>
      <c r="AT7" s="236"/>
      <c r="AU7" s="236"/>
      <c r="AV7" s="236"/>
      <c r="AW7" s="236"/>
      <c r="AX7" s="236"/>
      <c r="AY7" s="236"/>
      <c r="AZ7" s="236">
        <f>15+6</f>
        <v>21</v>
      </c>
      <c r="BA7" s="236"/>
      <c r="BB7" s="236"/>
      <c r="BC7" s="236"/>
      <c r="BD7" s="236"/>
      <c r="BE7" s="236"/>
      <c r="BF7" s="236"/>
      <c r="BG7" s="236">
        <v>16</v>
      </c>
      <c r="BH7" s="236"/>
      <c r="BI7" s="236"/>
      <c r="BJ7" s="236"/>
      <c r="BK7" s="236"/>
      <c r="BL7" s="236"/>
      <c r="BM7" s="236"/>
      <c r="BN7" s="236">
        <f>25+3-3-10</f>
        <v>15</v>
      </c>
      <c r="BO7" s="236"/>
      <c r="BP7" s="236"/>
      <c r="BQ7" s="236"/>
      <c r="BR7" s="236"/>
      <c r="BS7" s="236"/>
      <c r="BT7" s="236"/>
      <c r="BU7" s="236">
        <f>15+6-10</f>
        <v>11</v>
      </c>
      <c r="BV7" s="236"/>
      <c r="BW7" s="236"/>
      <c r="BX7" s="236"/>
      <c r="BY7" s="236"/>
      <c r="BZ7" s="236"/>
      <c r="CA7" s="236"/>
      <c r="CB7" s="236">
        <f>16-10-2</f>
        <v>4</v>
      </c>
      <c r="CC7" s="236"/>
      <c r="CD7" s="236"/>
      <c r="CE7" s="236"/>
      <c r="CF7" s="236"/>
      <c r="CG7" s="236"/>
      <c r="CH7" s="236"/>
      <c r="CI7" s="240">
        <f>BN7/AS7</f>
        <v>0.5357142857142857</v>
      </c>
      <c r="CJ7" s="236"/>
      <c r="CK7" s="236"/>
      <c r="CL7" s="236"/>
      <c r="CM7" s="236"/>
      <c r="CN7" s="236"/>
      <c r="CO7" s="236"/>
      <c r="CP7" s="240">
        <f>BU7/AZ7</f>
        <v>0.5238095238095238</v>
      </c>
      <c r="CQ7" s="236"/>
      <c r="CR7" s="236"/>
      <c r="CS7" s="236"/>
      <c r="CT7" s="236"/>
      <c r="CU7" s="236"/>
      <c r="CV7" s="236"/>
      <c r="CW7" s="240">
        <f>CB7/BG7</f>
        <v>0.25</v>
      </c>
      <c r="CX7" s="236"/>
      <c r="CY7" s="236"/>
      <c r="CZ7" s="236"/>
      <c r="DA7" s="236"/>
      <c r="DB7" s="236"/>
      <c r="DC7" s="236"/>
      <c r="DD7" s="236">
        <v>26.7</v>
      </c>
      <c r="DE7" s="236"/>
      <c r="DF7" s="236"/>
      <c r="DG7" s="236"/>
      <c r="DH7" s="236"/>
      <c r="DI7" s="236"/>
      <c r="DJ7" s="236"/>
      <c r="DK7" s="236"/>
      <c r="DL7" s="236"/>
      <c r="DM7" s="236">
        <f>26.7+1.9+1.5+1.2</f>
        <v>31.299999999999997</v>
      </c>
      <c r="DN7" s="236"/>
      <c r="DO7" s="236"/>
      <c r="DP7" s="236"/>
      <c r="DQ7" s="236"/>
      <c r="DR7" s="236"/>
      <c r="DS7" s="236"/>
      <c r="DT7" s="240">
        <f>DM7/DD7</f>
        <v>1.1722846441947565</v>
      </c>
      <c r="DU7" s="236"/>
      <c r="DV7" s="236"/>
      <c r="DW7" s="236"/>
      <c r="DX7" s="236"/>
      <c r="DY7" s="236"/>
      <c r="DZ7" s="236"/>
      <c r="EA7" s="236">
        <v>20084.07</v>
      </c>
      <c r="EB7" s="236"/>
      <c r="EC7" s="236"/>
      <c r="ED7" s="236"/>
      <c r="EE7" s="236"/>
      <c r="EF7" s="236"/>
      <c r="EG7" s="236"/>
      <c r="EH7" s="236"/>
      <c r="EI7" s="236"/>
      <c r="EJ7" s="236">
        <v>20753.54</v>
      </c>
      <c r="EK7" s="236"/>
      <c r="EL7" s="236"/>
      <c r="EM7" s="236"/>
      <c r="EN7" s="236"/>
      <c r="EO7" s="236"/>
      <c r="EP7" s="236"/>
      <c r="EQ7" s="240">
        <f>EJ7/EA7</f>
        <v>1.033333383124038</v>
      </c>
      <c r="ER7" s="236"/>
      <c r="ES7" s="236"/>
      <c r="ET7" s="236"/>
      <c r="EU7" s="236"/>
      <c r="EV7" s="236"/>
      <c r="EW7" s="236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</row>
    <row r="8" spans="1:166" s="61" customFormat="1" ht="12.75">
      <c r="A8" s="62"/>
      <c r="B8" s="245" t="s">
        <v>500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36">
        <v>0.5</v>
      </c>
      <c r="Y8" s="236"/>
      <c r="Z8" s="236"/>
      <c r="AA8" s="236"/>
      <c r="AB8" s="236"/>
      <c r="AC8" s="236"/>
      <c r="AD8" s="236"/>
      <c r="AE8" s="236">
        <v>0.5</v>
      </c>
      <c r="AF8" s="236"/>
      <c r="AG8" s="236"/>
      <c r="AH8" s="236"/>
      <c r="AI8" s="236"/>
      <c r="AJ8" s="236"/>
      <c r="AK8" s="236"/>
      <c r="AL8" s="240">
        <f>AE8/X8</f>
        <v>1</v>
      </c>
      <c r="AM8" s="240"/>
      <c r="AN8" s="240"/>
      <c r="AO8" s="240"/>
      <c r="AP8" s="240"/>
      <c r="AQ8" s="240"/>
      <c r="AR8" s="240"/>
      <c r="AS8" s="236">
        <v>1</v>
      </c>
      <c r="AT8" s="236"/>
      <c r="AU8" s="236"/>
      <c r="AV8" s="236"/>
      <c r="AW8" s="236"/>
      <c r="AX8" s="236"/>
      <c r="AY8" s="236"/>
      <c r="AZ8" s="236">
        <v>0</v>
      </c>
      <c r="BA8" s="236"/>
      <c r="BB8" s="236"/>
      <c r="BC8" s="236"/>
      <c r="BD8" s="236"/>
      <c r="BE8" s="236"/>
      <c r="BF8" s="236"/>
      <c r="BG8" s="236">
        <v>0</v>
      </c>
      <c r="BH8" s="236"/>
      <c r="BI8" s="236"/>
      <c r="BJ8" s="236"/>
      <c r="BK8" s="236"/>
      <c r="BL8" s="236"/>
      <c r="BM8" s="236"/>
      <c r="BN8" s="236">
        <v>1</v>
      </c>
      <c r="BO8" s="236"/>
      <c r="BP8" s="236"/>
      <c r="BQ8" s="236"/>
      <c r="BR8" s="236"/>
      <c r="BS8" s="236"/>
      <c r="BT8" s="236"/>
      <c r="BU8" s="236">
        <v>0</v>
      </c>
      <c r="BV8" s="236"/>
      <c r="BW8" s="236"/>
      <c r="BX8" s="236"/>
      <c r="BY8" s="236"/>
      <c r="BZ8" s="236"/>
      <c r="CA8" s="236"/>
      <c r="CB8" s="236">
        <v>0</v>
      </c>
      <c r="CC8" s="236"/>
      <c r="CD8" s="236"/>
      <c r="CE8" s="236"/>
      <c r="CF8" s="236"/>
      <c r="CG8" s="236"/>
      <c r="CH8" s="236"/>
      <c r="CI8" s="240">
        <f>BN8/AS8</f>
        <v>1</v>
      </c>
      <c r="CJ8" s="236"/>
      <c r="CK8" s="236"/>
      <c r="CL8" s="236"/>
      <c r="CM8" s="236"/>
      <c r="CN8" s="236"/>
      <c r="CO8" s="236"/>
      <c r="CP8" s="236">
        <v>0</v>
      </c>
      <c r="CQ8" s="236"/>
      <c r="CR8" s="236"/>
      <c r="CS8" s="236"/>
      <c r="CT8" s="236"/>
      <c r="CU8" s="236"/>
      <c r="CV8" s="236"/>
      <c r="CW8" s="236">
        <v>0</v>
      </c>
      <c r="CX8" s="236"/>
      <c r="CY8" s="236"/>
      <c r="CZ8" s="236"/>
      <c r="DA8" s="236"/>
      <c r="DB8" s="236"/>
      <c r="DC8" s="236"/>
      <c r="DD8" s="236">
        <v>0.5</v>
      </c>
      <c r="DE8" s="236"/>
      <c r="DF8" s="236"/>
      <c r="DG8" s="236"/>
      <c r="DH8" s="236"/>
      <c r="DI8" s="236"/>
      <c r="DJ8" s="236"/>
      <c r="DK8" s="236"/>
      <c r="DL8" s="236"/>
      <c r="DM8" s="236">
        <v>0.5</v>
      </c>
      <c r="DN8" s="236"/>
      <c r="DO8" s="236"/>
      <c r="DP8" s="236"/>
      <c r="DQ8" s="236"/>
      <c r="DR8" s="236"/>
      <c r="DS8" s="236"/>
      <c r="DT8" s="240">
        <f>DM8/DD8</f>
        <v>1</v>
      </c>
      <c r="DU8" s="236"/>
      <c r="DV8" s="236"/>
      <c r="DW8" s="236"/>
      <c r="DX8" s="236"/>
      <c r="DY8" s="236"/>
      <c r="DZ8" s="236"/>
      <c r="EA8" s="236">
        <v>11600</v>
      </c>
      <c r="EB8" s="236"/>
      <c r="EC8" s="236"/>
      <c r="ED8" s="236"/>
      <c r="EE8" s="236"/>
      <c r="EF8" s="236"/>
      <c r="EG8" s="236"/>
      <c r="EH8" s="236"/>
      <c r="EI8" s="236"/>
      <c r="EJ8" s="249">
        <v>12125</v>
      </c>
      <c r="EK8" s="249"/>
      <c r="EL8" s="249"/>
      <c r="EM8" s="249"/>
      <c r="EN8" s="249"/>
      <c r="EO8" s="249"/>
      <c r="EP8" s="249"/>
      <c r="EQ8" s="240">
        <f>EJ8/EA8</f>
        <v>1.0452586206896552</v>
      </c>
      <c r="ER8" s="236"/>
      <c r="ES8" s="236"/>
      <c r="ET8" s="236"/>
      <c r="EU8" s="236"/>
      <c r="EV8" s="236"/>
      <c r="EW8" s="236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</row>
    <row r="9" spans="1:166" s="61" customFormat="1" ht="39" customHeight="1">
      <c r="A9" s="62"/>
      <c r="B9" s="248" t="s">
        <v>501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36">
        <v>6</v>
      </c>
      <c r="Y9" s="236"/>
      <c r="Z9" s="236"/>
      <c r="AA9" s="236"/>
      <c r="AB9" s="236"/>
      <c r="AC9" s="236"/>
      <c r="AD9" s="236"/>
      <c r="AE9" s="236">
        <v>6</v>
      </c>
      <c r="AF9" s="236"/>
      <c r="AG9" s="236"/>
      <c r="AH9" s="236"/>
      <c r="AI9" s="236"/>
      <c r="AJ9" s="236"/>
      <c r="AK9" s="236"/>
      <c r="AL9" s="240">
        <f>AE9/X9</f>
        <v>1</v>
      </c>
      <c r="AM9" s="240"/>
      <c r="AN9" s="240"/>
      <c r="AO9" s="240"/>
      <c r="AP9" s="240"/>
      <c r="AQ9" s="240"/>
      <c r="AR9" s="240"/>
      <c r="AS9" s="236">
        <v>0</v>
      </c>
      <c r="AT9" s="236"/>
      <c r="AU9" s="236"/>
      <c r="AV9" s="236"/>
      <c r="AW9" s="236"/>
      <c r="AX9" s="236"/>
      <c r="AY9" s="236"/>
      <c r="AZ9" s="236">
        <v>6</v>
      </c>
      <c r="BA9" s="236"/>
      <c r="BB9" s="236"/>
      <c r="BC9" s="236"/>
      <c r="BD9" s="236"/>
      <c r="BE9" s="236"/>
      <c r="BF9" s="236"/>
      <c r="BG9" s="236">
        <v>0</v>
      </c>
      <c r="BH9" s="236"/>
      <c r="BI9" s="236"/>
      <c r="BJ9" s="236"/>
      <c r="BK9" s="236"/>
      <c r="BL9" s="236"/>
      <c r="BM9" s="236"/>
      <c r="BN9" s="236">
        <v>0</v>
      </c>
      <c r="BO9" s="236"/>
      <c r="BP9" s="236"/>
      <c r="BQ9" s="236"/>
      <c r="BR9" s="236"/>
      <c r="BS9" s="236"/>
      <c r="BT9" s="236"/>
      <c r="BU9" s="236">
        <v>6</v>
      </c>
      <c r="BV9" s="236"/>
      <c r="BW9" s="236"/>
      <c r="BX9" s="236"/>
      <c r="BY9" s="236"/>
      <c r="BZ9" s="236"/>
      <c r="CA9" s="236"/>
      <c r="CB9" s="236">
        <v>0</v>
      </c>
      <c r="CC9" s="236"/>
      <c r="CD9" s="236"/>
      <c r="CE9" s="236"/>
      <c r="CF9" s="236"/>
      <c r="CG9" s="236"/>
      <c r="CH9" s="236"/>
      <c r="CI9" s="236">
        <v>0</v>
      </c>
      <c r="CJ9" s="236"/>
      <c r="CK9" s="236"/>
      <c r="CL9" s="236"/>
      <c r="CM9" s="236"/>
      <c r="CN9" s="236"/>
      <c r="CO9" s="236"/>
      <c r="CP9" s="240">
        <f>BU9/AZ9</f>
        <v>1</v>
      </c>
      <c r="CQ9" s="240"/>
      <c r="CR9" s="240"/>
      <c r="CS9" s="240"/>
      <c r="CT9" s="240"/>
      <c r="CU9" s="240"/>
      <c r="CV9" s="240"/>
      <c r="CW9" s="236">
        <v>0</v>
      </c>
      <c r="CX9" s="236"/>
      <c r="CY9" s="236"/>
      <c r="CZ9" s="236"/>
      <c r="DA9" s="236"/>
      <c r="DB9" s="236"/>
      <c r="DC9" s="236"/>
      <c r="DD9" s="236">
        <v>5.2</v>
      </c>
      <c r="DE9" s="236"/>
      <c r="DF9" s="236"/>
      <c r="DG9" s="236"/>
      <c r="DH9" s="236"/>
      <c r="DI9" s="236"/>
      <c r="DJ9" s="236"/>
      <c r="DK9" s="236"/>
      <c r="DL9" s="236"/>
      <c r="DM9" s="236">
        <v>5</v>
      </c>
      <c r="DN9" s="236"/>
      <c r="DO9" s="236"/>
      <c r="DP9" s="236"/>
      <c r="DQ9" s="236"/>
      <c r="DR9" s="236"/>
      <c r="DS9" s="236"/>
      <c r="DT9" s="240">
        <f>DM9/DD9</f>
        <v>0.9615384615384615</v>
      </c>
      <c r="DU9" s="236"/>
      <c r="DV9" s="236"/>
      <c r="DW9" s="236"/>
      <c r="DX9" s="236"/>
      <c r="DY9" s="236"/>
      <c r="DZ9" s="236"/>
      <c r="EA9" s="236">
        <v>26235.2</v>
      </c>
      <c r="EB9" s="236"/>
      <c r="EC9" s="236"/>
      <c r="ED9" s="236"/>
      <c r="EE9" s="236"/>
      <c r="EF9" s="236"/>
      <c r="EG9" s="236"/>
      <c r="EH9" s="236"/>
      <c r="EI9" s="236"/>
      <c r="EJ9" s="236">
        <v>28523.3</v>
      </c>
      <c r="EK9" s="236"/>
      <c r="EL9" s="236"/>
      <c r="EM9" s="236"/>
      <c r="EN9" s="236"/>
      <c r="EO9" s="236"/>
      <c r="EP9" s="236"/>
      <c r="EQ9" s="240">
        <f>EJ9/EA9</f>
        <v>1.0872148868695493</v>
      </c>
      <c r="ER9" s="236"/>
      <c r="ES9" s="236"/>
      <c r="ET9" s="236"/>
      <c r="EU9" s="236"/>
      <c r="EV9" s="236"/>
      <c r="EW9" s="236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</row>
    <row r="10" spans="1:168" s="61" customFormat="1" ht="42" customHeight="1">
      <c r="A10" s="62"/>
      <c r="B10" s="248" t="s">
        <v>502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36">
        <v>0</v>
      </c>
      <c r="Y10" s="236"/>
      <c r="Z10" s="236"/>
      <c r="AA10" s="236"/>
      <c r="AB10" s="236"/>
      <c r="AC10" s="236"/>
      <c r="AD10" s="236"/>
      <c r="AE10" s="236">
        <v>0</v>
      </c>
      <c r="AF10" s="236"/>
      <c r="AG10" s="236"/>
      <c r="AH10" s="236"/>
      <c r="AI10" s="236"/>
      <c r="AJ10" s="236"/>
      <c r="AK10" s="236"/>
      <c r="AL10" s="236">
        <v>0</v>
      </c>
      <c r="AM10" s="236"/>
      <c r="AN10" s="236"/>
      <c r="AO10" s="236"/>
      <c r="AP10" s="236"/>
      <c r="AQ10" s="236"/>
      <c r="AR10" s="236"/>
      <c r="AS10" s="236">
        <v>0</v>
      </c>
      <c r="AT10" s="236"/>
      <c r="AU10" s="236"/>
      <c r="AV10" s="236"/>
      <c r="AW10" s="236"/>
      <c r="AX10" s="236"/>
      <c r="AY10" s="236"/>
      <c r="AZ10" s="236">
        <v>0</v>
      </c>
      <c r="BA10" s="236"/>
      <c r="BB10" s="236"/>
      <c r="BC10" s="236"/>
      <c r="BD10" s="236"/>
      <c r="BE10" s="236"/>
      <c r="BF10" s="236"/>
      <c r="BG10" s="236">
        <v>0</v>
      </c>
      <c r="BH10" s="236"/>
      <c r="BI10" s="236"/>
      <c r="BJ10" s="236"/>
      <c r="BK10" s="236"/>
      <c r="BL10" s="236"/>
      <c r="BM10" s="236"/>
      <c r="BN10" s="236">
        <v>0</v>
      </c>
      <c r="BO10" s="236"/>
      <c r="BP10" s="236"/>
      <c r="BQ10" s="236"/>
      <c r="BR10" s="236"/>
      <c r="BS10" s="236"/>
      <c r="BT10" s="236"/>
      <c r="BU10" s="236">
        <v>0</v>
      </c>
      <c r="BV10" s="236"/>
      <c r="BW10" s="236"/>
      <c r="BX10" s="236"/>
      <c r="BY10" s="236"/>
      <c r="BZ10" s="236"/>
      <c r="CA10" s="236"/>
      <c r="CB10" s="236">
        <v>0</v>
      </c>
      <c r="CC10" s="236"/>
      <c r="CD10" s="236"/>
      <c r="CE10" s="236"/>
      <c r="CF10" s="236"/>
      <c r="CG10" s="236"/>
      <c r="CH10" s="236"/>
      <c r="CI10" s="236">
        <v>0</v>
      </c>
      <c r="CJ10" s="236"/>
      <c r="CK10" s="236"/>
      <c r="CL10" s="236"/>
      <c r="CM10" s="236"/>
      <c r="CN10" s="236"/>
      <c r="CO10" s="236"/>
      <c r="CP10" s="236">
        <v>0</v>
      </c>
      <c r="CQ10" s="236"/>
      <c r="CR10" s="236"/>
      <c r="CS10" s="236"/>
      <c r="CT10" s="236"/>
      <c r="CU10" s="236"/>
      <c r="CV10" s="236"/>
      <c r="CW10" s="236">
        <v>0</v>
      </c>
      <c r="CX10" s="236"/>
      <c r="CY10" s="236"/>
      <c r="CZ10" s="236"/>
      <c r="DA10" s="236"/>
      <c r="DB10" s="236"/>
      <c r="DC10" s="236"/>
      <c r="DD10" s="236">
        <v>0</v>
      </c>
      <c r="DE10" s="236"/>
      <c r="DF10" s="236"/>
      <c r="DG10" s="236"/>
      <c r="DH10" s="236"/>
      <c r="DI10" s="236"/>
      <c r="DJ10" s="236"/>
      <c r="DK10" s="236"/>
      <c r="DL10" s="236"/>
      <c r="DM10" s="236">
        <v>0</v>
      </c>
      <c r="DN10" s="236"/>
      <c r="DO10" s="236"/>
      <c r="DP10" s="236"/>
      <c r="DQ10" s="236"/>
      <c r="DR10" s="236"/>
      <c r="DS10" s="236"/>
      <c r="DT10" s="236">
        <v>0</v>
      </c>
      <c r="DU10" s="236"/>
      <c r="DV10" s="236"/>
      <c r="DW10" s="236"/>
      <c r="DX10" s="236"/>
      <c r="DY10" s="236"/>
      <c r="DZ10" s="236"/>
      <c r="EA10" s="236">
        <v>0</v>
      </c>
      <c r="EB10" s="236"/>
      <c r="EC10" s="236"/>
      <c r="ED10" s="236"/>
      <c r="EE10" s="236"/>
      <c r="EF10" s="236"/>
      <c r="EG10" s="236"/>
      <c r="EH10" s="236"/>
      <c r="EI10" s="236"/>
      <c r="EJ10" s="236">
        <v>0</v>
      </c>
      <c r="EK10" s="236"/>
      <c r="EL10" s="236"/>
      <c r="EM10" s="236"/>
      <c r="EN10" s="236"/>
      <c r="EO10" s="236"/>
      <c r="EP10" s="236"/>
      <c r="EQ10" s="236">
        <v>0</v>
      </c>
      <c r="ER10" s="236"/>
      <c r="ES10" s="236"/>
      <c r="ET10" s="236"/>
      <c r="EU10" s="236"/>
      <c r="EV10" s="236"/>
      <c r="EW10" s="236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107"/>
      <c r="FL10" s="107"/>
    </row>
    <row r="11" spans="1:167" s="61" customFormat="1" ht="27" customHeight="1">
      <c r="A11" s="62"/>
      <c r="B11" s="247" t="s">
        <v>503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36">
        <v>46</v>
      </c>
      <c r="Y11" s="236"/>
      <c r="Z11" s="236"/>
      <c r="AA11" s="236"/>
      <c r="AB11" s="236"/>
      <c r="AC11" s="236"/>
      <c r="AD11" s="236"/>
      <c r="AE11" s="236">
        <v>43.5</v>
      </c>
      <c r="AF11" s="236"/>
      <c r="AG11" s="236"/>
      <c r="AH11" s="236"/>
      <c r="AI11" s="236"/>
      <c r="AJ11" s="236"/>
      <c r="AK11" s="236"/>
      <c r="AL11" s="240">
        <f aca="true" t="shared" si="0" ref="AL11:AL16">AE11/X11</f>
        <v>0.9456521739130435</v>
      </c>
      <c r="AM11" s="240"/>
      <c r="AN11" s="240"/>
      <c r="AO11" s="240"/>
      <c r="AP11" s="240"/>
      <c r="AQ11" s="240"/>
      <c r="AR11" s="240"/>
      <c r="AS11" s="236">
        <v>14</v>
      </c>
      <c r="AT11" s="236"/>
      <c r="AU11" s="236"/>
      <c r="AV11" s="236"/>
      <c r="AW11" s="236"/>
      <c r="AX11" s="236"/>
      <c r="AY11" s="236"/>
      <c r="AZ11" s="236">
        <v>15</v>
      </c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>
        <v>16</v>
      </c>
      <c r="BO11" s="236"/>
      <c r="BP11" s="236"/>
      <c r="BQ11" s="236"/>
      <c r="BR11" s="236"/>
      <c r="BS11" s="236"/>
      <c r="BT11" s="236"/>
      <c r="BU11" s="236">
        <f>14-1</f>
        <v>13</v>
      </c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40">
        <f>BN11/AS11</f>
        <v>1.1428571428571428</v>
      </c>
      <c r="CJ11" s="236"/>
      <c r="CK11" s="236"/>
      <c r="CL11" s="236"/>
      <c r="CM11" s="236"/>
      <c r="CN11" s="236"/>
      <c r="CO11" s="236"/>
      <c r="CP11" s="240">
        <f>BU11/AZ11</f>
        <v>0.8666666666666667</v>
      </c>
      <c r="CQ11" s="236"/>
      <c r="CR11" s="236"/>
      <c r="CS11" s="236"/>
      <c r="CT11" s="236"/>
      <c r="CU11" s="236"/>
      <c r="CV11" s="236"/>
      <c r="CW11" s="236">
        <v>0</v>
      </c>
      <c r="CX11" s="236"/>
      <c r="CY11" s="236"/>
      <c r="CZ11" s="236"/>
      <c r="DA11" s="236"/>
      <c r="DB11" s="236"/>
      <c r="DC11" s="236"/>
      <c r="DD11" s="236">
        <v>33.3</v>
      </c>
      <c r="DE11" s="236"/>
      <c r="DF11" s="236"/>
      <c r="DG11" s="236"/>
      <c r="DH11" s="236"/>
      <c r="DI11" s="236"/>
      <c r="DJ11" s="236"/>
      <c r="DK11" s="236"/>
      <c r="DL11" s="236"/>
      <c r="DM11" s="236">
        <v>28</v>
      </c>
      <c r="DN11" s="236"/>
      <c r="DO11" s="236"/>
      <c r="DP11" s="236"/>
      <c r="DQ11" s="236"/>
      <c r="DR11" s="236"/>
      <c r="DS11" s="236"/>
      <c r="DT11" s="240">
        <f aca="true" t="shared" si="1" ref="DT11:DT16">DM11/DD11</f>
        <v>0.8408408408408409</v>
      </c>
      <c r="DU11" s="236"/>
      <c r="DV11" s="236"/>
      <c r="DW11" s="236"/>
      <c r="DX11" s="236"/>
      <c r="DY11" s="236"/>
      <c r="DZ11" s="236"/>
      <c r="EA11" s="236">
        <v>27657.2</v>
      </c>
      <c r="EB11" s="236"/>
      <c r="EC11" s="236"/>
      <c r="ED11" s="236"/>
      <c r="EE11" s="236"/>
      <c r="EF11" s="236"/>
      <c r="EG11" s="236"/>
      <c r="EH11" s="236"/>
      <c r="EI11" s="236"/>
      <c r="EJ11" s="236">
        <v>30269</v>
      </c>
      <c r="EK11" s="236"/>
      <c r="EL11" s="236"/>
      <c r="EM11" s="236"/>
      <c r="EN11" s="236"/>
      <c r="EO11" s="236"/>
      <c r="EP11" s="236"/>
      <c r="EQ11" s="240">
        <f aca="true" t="shared" si="2" ref="EQ11:EQ16">EJ11/EA11</f>
        <v>1.0944347222423094</v>
      </c>
      <c r="ER11" s="236"/>
      <c r="ES11" s="236"/>
      <c r="ET11" s="236"/>
      <c r="EU11" s="236"/>
      <c r="EV11" s="236"/>
      <c r="EW11" s="236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107"/>
    </row>
    <row r="12" spans="1:167" s="61" customFormat="1" ht="25.5" customHeight="1">
      <c r="A12" s="62"/>
      <c r="B12" s="247" t="s">
        <v>504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36">
        <v>79</v>
      </c>
      <c r="Y12" s="236"/>
      <c r="Z12" s="236"/>
      <c r="AA12" s="236"/>
      <c r="AB12" s="236"/>
      <c r="AC12" s="236"/>
      <c r="AD12" s="236"/>
      <c r="AE12" s="236">
        <v>79</v>
      </c>
      <c r="AF12" s="236"/>
      <c r="AG12" s="236"/>
      <c r="AH12" s="236"/>
      <c r="AI12" s="236"/>
      <c r="AJ12" s="236"/>
      <c r="AK12" s="236"/>
      <c r="AL12" s="240">
        <f t="shared" si="0"/>
        <v>1</v>
      </c>
      <c r="AM12" s="240"/>
      <c r="AN12" s="240"/>
      <c r="AO12" s="240"/>
      <c r="AP12" s="240"/>
      <c r="AQ12" s="240"/>
      <c r="AR12" s="240"/>
      <c r="AS12" s="236">
        <v>11</v>
      </c>
      <c r="AT12" s="236"/>
      <c r="AU12" s="236"/>
      <c r="AV12" s="236"/>
      <c r="AW12" s="236"/>
      <c r="AX12" s="236"/>
      <c r="AY12" s="236"/>
      <c r="AZ12" s="236">
        <v>49</v>
      </c>
      <c r="BA12" s="236"/>
      <c r="BB12" s="236"/>
      <c r="BC12" s="236"/>
      <c r="BD12" s="236"/>
      <c r="BE12" s="236"/>
      <c r="BF12" s="236"/>
      <c r="BG12" s="236">
        <v>18</v>
      </c>
      <c r="BH12" s="236"/>
      <c r="BI12" s="236"/>
      <c r="BJ12" s="236"/>
      <c r="BK12" s="236"/>
      <c r="BL12" s="236"/>
      <c r="BM12" s="236"/>
      <c r="BN12" s="236">
        <v>7</v>
      </c>
      <c r="BO12" s="236"/>
      <c r="BP12" s="236"/>
      <c r="BQ12" s="236"/>
      <c r="BR12" s="236"/>
      <c r="BS12" s="236"/>
      <c r="BT12" s="236"/>
      <c r="BU12" s="236">
        <v>44</v>
      </c>
      <c r="BV12" s="236"/>
      <c r="BW12" s="236"/>
      <c r="BX12" s="236"/>
      <c r="BY12" s="236"/>
      <c r="BZ12" s="236"/>
      <c r="CA12" s="236"/>
      <c r="CB12" s="236">
        <v>29</v>
      </c>
      <c r="CC12" s="236"/>
      <c r="CD12" s="236"/>
      <c r="CE12" s="236"/>
      <c r="CF12" s="236"/>
      <c r="CG12" s="236"/>
      <c r="CH12" s="236"/>
      <c r="CI12" s="240">
        <f>BN12/AS12</f>
        <v>0.6363636363636364</v>
      </c>
      <c r="CJ12" s="236"/>
      <c r="CK12" s="236"/>
      <c r="CL12" s="236"/>
      <c r="CM12" s="236"/>
      <c r="CN12" s="236"/>
      <c r="CO12" s="236"/>
      <c r="CP12" s="242">
        <f>BU12/AZ12</f>
        <v>0.8979591836734694</v>
      </c>
      <c r="CQ12" s="243"/>
      <c r="CR12" s="243"/>
      <c r="CS12" s="243"/>
      <c r="CT12" s="243"/>
      <c r="CU12" s="243"/>
      <c r="CV12" s="244"/>
      <c r="CW12" s="240">
        <f>CB12/BG12</f>
        <v>1.6111111111111112</v>
      </c>
      <c r="CX12" s="236"/>
      <c r="CY12" s="236"/>
      <c r="CZ12" s="236"/>
      <c r="DA12" s="236"/>
      <c r="DB12" s="236"/>
      <c r="DC12" s="236"/>
      <c r="DD12" s="236">
        <v>74.3</v>
      </c>
      <c r="DE12" s="236"/>
      <c r="DF12" s="236"/>
      <c r="DG12" s="236"/>
      <c r="DH12" s="236"/>
      <c r="DI12" s="236"/>
      <c r="DJ12" s="236"/>
      <c r="DK12" s="236"/>
      <c r="DL12" s="236"/>
      <c r="DM12" s="236">
        <v>72.3</v>
      </c>
      <c r="DN12" s="236"/>
      <c r="DO12" s="236"/>
      <c r="DP12" s="236"/>
      <c r="DQ12" s="236"/>
      <c r="DR12" s="236"/>
      <c r="DS12" s="236"/>
      <c r="DT12" s="240">
        <f t="shared" si="1"/>
        <v>0.9730820995962315</v>
      </c>
      <c r="DU12" s="236"/>
      <c r="DV12" s="236"/>
      <c r="DW12" s="236"/>
      <c r="DX12" s="236"/>
      <c r="DY12" s="236"/>
      <c r="DZ12" s="236"/>
      <c r="EA12" s="236">
        <v>29680.5</v>
      </c>
      <c r="EB12" s="236"/>
      <c r="EC12" s="236"/>
      <c r="ED12" s="236"/>
      <c r="EE12" s="236"/>
      <c r="EF12" s="236"/>
      <c r="EG12" s="236"/>
      <c r="EH12" s="236"/>
      <c r="EI12" s="236"/>
      <c r="EJ12" s="236">
        <v>33151.3</v>
      </c>
      <c r="EK12" s="236"/>
      <c r="EL12" s="236"/>
      <c r="EM12" s="236"/>
      <c r="EN12" s="236"/>
      <c r="EO12" s="236"/>
      <c r="EP12" s="236"/>
      <c r="EQ12" s="240">
        <f t="shared" si="2"/>
        <v>1.1169387308165295</v>
      </c>
      <c r="ER12" s="236"/>
      <c r="ES12" s="236"/>
      <c r="ET12" s="236"/>
      <c r="EU12" s="236"/>
      <c r="EV12" s="236"/>
      <c r="EW12" s="236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107"/>
    </row>
    <row r="13" spans="1:166" s="61" customFormat="1" ht="35.25" customHeight="1">
      <c r="A13" s="62"/>
      <c r="B13" s="247" t="s">
        <v>505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36">
        <v>32.3</v>
      </c>
      <c r="Y13" s="236"/>
      <c r="Z13" s="236"/>
      <c r="AA13" s="236"/>
      <c r="AB13" s="236"/>
      <c r="AC13" s="236"/>
      <c r="AD13" s="236"/>
      <c r="AE13" s="236">
        <v>31.8</v>
      </c>
      <c r="AF13" s="236"/>
      <c r="AG13" s="236"/>
      <c r="AH13" s="236"/>
      <c r="AI13" s="236"/>
      <c r="AJ13" s="236"/>
      <c r="AK13" s="236"/>
      <c r="AL13" s="240">
        <f t="shared" si="0"/>
        <v>0.9845201238390094</v>
      </c>
      <c r="AM13" s="240"/>
      <c r="AN13" s="240"/>
      <c r="AO13" s="240"/>
      <c r="AP13" s="240"/>
      <c r="AQ13" s="240"/>
      <c r="AR13" s="240"/>
      <c r="AS13" s="236">
        <v>17</v>
      </c>
      <c r="AT13" s="236"/>
      <c r="AU13" s="236"/>
      <c r="AV13" s="236"/>
      <c r="AW13" s="236"/>
      <c r="AX13" s="236"/>
      <c r="AY13" s="236"/>
      <c r="AZ13" s="236">
        <v>9</v>
      </c>
      <c r="BA13" s="236"/>
      <c r="BB13" s="236"/>
      <c r="BC13" s="236"/>
      <c r="BD13" s="236"/>
      <c r="BE13" s="236"/>
      <c r="BF13" s="236"/>
      <c r="BG13" s="236">
        <v>1</v>
      </c>
      <c r="BH13" s="236"/>
      <c r="BI13" s="236"/>
      <c r="BJ13" s="236"/>
      <c r="BK13" s="236"/>
      <c r="BL13" s="236"/>
      <c r="BM13" s="236"/>
      <c r="BN13" s="236">
        <v>17</v>
      </c>
      <c r="BO13" s="236"/>
      <c r="BP13" s="236"/>
      <c r="BQ13" s="236"/>
      <c r="BR13" s="236"/>
      <c r="BS13" s="236"/>
      <c r="BT13" s="236"/>
      <c r="BU13" s="236">
        <v>11</v>
      </c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42">
        <f>BN13/AS13</f>
        <v>1</v>
      </c>
      <c r="CJ13" s="243"/>
      <c r="CK13" s="243"/>
      <c r="CL13" s="243"/>
      <c r="CM13" s="243"/>
      <c r="CN13" s="243"/>
      <c r="CO13" s="244"/>
      <c r="CP13" s="242">
        <f>BU13/AZ13</f>
        <v>1.2222222222222223</v>
      </c>
      <c r="CQ13" s="243"/>
      <c r="CR13" s="243"/>
      <c r="CS13" s="243"/>
      <c r="CT13" s="243"/>
      <c r="CU13" s="243"/>
      <c r="CV13" s="244"/>
      <c r="CW13" s="242">
        <f>CB13/BG13</f>
        <v>0</v>
      </c>
      <c r="CX13" s="243"/>
      <c r="CY13" s="243"/>
      <c r="CZ13" s="243"/>
      <c r="DA13" s="243"/>
      <c r="DB13" s="243"/>
      <c r="DC13" s="244"/>
      <c r="DD13" s="236">
        <v>21</v>
      </c>
      <c r="DE13" s="236"/>
      <c r="DF13" s="236"/>
      <c r="DG13" s="236"/>
      <c r="DH13" s="236"/>
      <c r="DI13" s="236"/>
      <c r="DJ13" s="236"/>
      <c r="DK13" s="236"/>
      <c r="DL13" s="236"/>
      <c r="DM13" s="236">
        <v>28</v>
      </c>
      <c r="DN13" s="236"/>
      <c r="DO13" s="236"/>
      <c r="DP13" s="236"/>
      <c r="DQ13" s="236"/>
      <c r="DR13" s="236"/>
      <c r="DS13" s="236"/>
      <c r="DT13" s="240">
        <f t="shared" si="1"/>
        <v>1.3333333333333333</v>
      </c>
      <c r="DU13" s="236"/>
      <c r="DV13" s="236"/>
      <c r="DW13" s="236"/>
      <c r="DX13" s="236"/>
      <c r="DY13" s="236"/>
      <c r="DZ13" s="236"/>
      <c r="EA13" s="246">
        <v>24095.63</v>
      </c>
      <c r="EB13" s="246"/>
      <c r="EC13" s="246"/>
      <c r="ED13" s="246"/>
      <c r="EE13" s="246"/>
      <c r="EF13" s="246"/>
      <c r="EG13" s="246"/>
      <c r="EH13" s="246"/>
      <c r="EI13" s="246"/>
      <c r="EJ13" s="236">
        <v>28182.87</v>
      </c>
      <c r="EK13" s="236"/>
      <c r="EL13" s="236"/>
      <c r="EM13" s="236"/>
      <c r="EN13" s="236"/>
      <c r="EO13" s="236"/>
      <c r="EP13" s="236"/>
      <c r="EQ13" s="240">
        <f t="shared" si="2"/>
        <v>1.1696257786162885</v>
      </c>
      <c r="ER13" s="236"/>
      <c r="ES13" s="236"/>
      <c r="ET13" s="236"/>
      <c r="EU13" s="236"/>
      <c r="EV13" s="236"/>
      <c r="EW13" s="236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</row>
    <row r="14" spans="1:166" s="61" customFormat="1" ht="37.5" customHeight="1">
      <c r="A14" s="62"/>
      <c r="B14" s="245" t="s">
        <v>506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36">
        <v>27</v>
      </c>
      <c r="Y14" s="236"/>
      <c r="Z14" s="236"/>
      <c r="AA14" s="236"/>
      <c r="AB14" s="236"/>
      <c r="AC14" s="236"/>
      <c r="AD14" s="236"/>
      <c r="AE14" s="236">
        <v>27</v>
      </c>
      <c r="AF14" s="236"/>
      <c r="AG14" s="236"/>
      <c r="AH14" s="236"/>
      <c r="AI14" s="236"/>
      <c r="AJ14" s="236"/>
      <c r="AK14" s="236"/>
      <c r="AL14" s="240">
        <f t="shared" si="0"/>
        <v>1</v>
      </c>
      <c r="AM14" s="240"/>
      <c r="AN14" s="240"/>
      <c r="AO14" s="240"/>
      <c r="AP14" s="240"/>
      <c r="AQ14" s="240"/>
      <c r="AR14" s="240"/>
      <c r="AS14" s="236">
        <v>2</v>
      </c>
      <c r="AT14" s="236"/>
      <c r="AU14" s="236"/>
      <c r="AV14" s="236"/>
      <c r="AW14" s="236"/>
      <c r="AX14" s="236"/>
      <c r="AY14" s="236"/>
      <c r="AZ14" s="236">
        <v>0</v>
      </c>
      <c r="BA14" s="236"/>
      <c r="BB14" s="236"/>
      <c r="BC14" s="236"/>
      <c r="BD14" s="236"/>
      <c r="BE14" s="236"/>
      <c r="BF14" s="236"/>
      <c r="BG14" s="236">
        <v>0</v>
      </c>
      <c r="BH14" s="236"/>
      <c r="BI14" s="236"/>
      <c r="BJ14" s="236"/>
      <c r="BK14" s="236"/>
      <c r="BL14" s="236"/>
      <c r="BM14" s="236"/>
      <c r="BN14" s="236">
        <f>2+3</f>
        <v>5</v>
      </c>
      <c r="BO14" s="236"/>
      <c r="BP14" s="236"/>
      <c r="BQ14" s="236"/>
      <c r="BR14" s="236"/>
      <c r="BS14" s="236"/>
      <c r="BT14" s="236"/>
      <c r="BU14" s="236">
        <v>10</v>
      </c>
      <c r="BV14" s="236"/>
      <c r="BW14" s="236"/>
      <c r="BX14" s="236"/>
      <c r="BY14" s="236"/>
      <c r="BZ14" s="236"/>
      <c r="CA14" s="236"/>
      <c r="CB14" s="236">
        <v>10</v>
      </c>
      <c r="CC14" s="236"/>
      <c r="CD14" s="236"/>
      <c r="CE14" s="236"/>
      <c r="CF14" s="236"/>
      <c r="CG14" s="236"/>
      <c r="CH14" s="236"/>
      <c r="CI14" s="242">
        <f>BN14/AS14</f>
        <v>2.5</v>
      </c>
      <c r="CJ14" s="243"/>
      <c r="CK14" s="243"/>
      <c r="CL14" s="243"/>
      <c r="CM14" s="243"/>
      <c r="CN14" s="243"/>
      <c r="CO14" s="244"/>
      <c r="CP14" s="236">
        <v>0</v>
      </c>
      <c r="CQ14" s="236"/>
      <c r="CR14" s="236"/>
      <c r="CS14" s="236"/>
      <c r="CT14" s="236"/>
      <c r="CU14" s="236"/>
      <c r="CV14" s="236"/>
      <c r="CW14" s="236">
        <v>0</v>
      </c>
      <c r="CX14" s="236"/>
      <c r="CY14" s="236"/>
      <c r="CZ14" s="236"/>
      <c r="DA14" s="236"/>
      <c r="DB14" s="236"/>
      <c r="DC14" s="236"/>
      <c r="DD14" s="236">
        <v>24.8</v>
      </c>
      <c r="DE14" s="236"/>
      <c r="DF14" s="236"/>
      <c r="DG14" s="236"/>
      <c r="DH14" s="236"/>
      <c r="DI14" s="236"/>
      <c r="DJ14" s="236"/>
      <c r="DK14" s="236"/>
      <c r="DL14" s="236"/>
      <c r="DM14" s="236">
        <v>24.8</v>
      </c>
      <c r="DN14" s="236"/>
      <c r="DO14" s="236"/>
      <c r="DP14" s="236"/>
      <c r="DQ14" s="236"/>
      <c r="DR14" s="236"/>
      <c r="DS14" s="236"/>
      <c r="DT14" s="240">
        <f t="shared" si="1"/>
        <v>1</v>
      </c>
      <c r="DU14" s="236"/>
      <c r="DV14" s="236"/>
      <c r="DW14" s="236"/>
      <c r="DX14" s="236"/>
      <c r="DY14" s="236"/>
      <c r="DZ14" s="236"/>
      <c r="EA14" s="236">
        <v>20441.17</v>
      </c>
      <c r="EB14" s="236"/>
      <c r="EC14" s="236"/>
      <c r="ED14" s="236"/>
      <c r="EE14" s="236"/>
      <c r="EF14" s="236"/>
      <c r="EG14" s="236"/>
      <c r="EH14" s="236"/>
      <c r="EI14" s="236"/>
      <c r="EJ14" s="236">
        <v>21122.54</v>
      </c>
      <c r="EK14" s="236"/>
      <c r="EL14" s="236"/>
      <c r="EM14" s="236"/>
      <c r="EN14" s="236"/>
      <c r="EO14" s="236"/>
      <c r="EP14" s="236"/>
      <c r="EQ14" s="240">
        <f t="shared" si="2"/>
        <v>1.0333332191846163</v>
      </c>
      <c r="ER14" s="236"/>
      <c r="ES14" s="236"/>
      <c r="ET14" s="236"/>
      <c r="EU14" s="236"/>
      <c r="EV14" s="236"/>
      <c r="EW14" s="236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</row>
    <row r="15" spans="1:166" s="61" customFormat="1" ht="74.25" customHeight="1">
      <c r="A15" s="62"/>
      <c r="B15" s="241" t="s">
        <v>507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36">
        <v>12.8</v>
      </c>
      <c r="Y15" s="236"/>
      <c r="Z15" s="236"/>
      <c r="AA15" s="236"/>
      <c r="AB15" s="236"/>
      <c r="AC15" s="236"/>
      <c r="AD15" s="236"/>
      <c r="AE15" s="236">
        <v>13.3</v>
      </c>
      <c r="AF15" s="236"/>
      <c r="AG15" s="236"/>
      <c r="AH15" s="236"/>
      <c r="AI15" s="236"/>
      <c r="AJ15" s="236"/>
      <c r="AK15" s="236"/>
      <c r="AL15" s="240">
        <f t="shared" si="0"/>
        <v>1.0390625</v>
      </c>
      <c r="AM15" s="240"/>
      <c r="AN15" s="240"/>
      <c r="AO15" s="240"/>
      <c r="AP15" s="240"/>
      <c r="AQ15" s="240"/>
      <c r="AR15" s="240"/>
      <c r="AS15" s="236">
        <v>11</v>
      </c>
      <c r="AT15" s="236"/>
      <c r="AU15" s="236"/>
      <c r="AV15" s="236"/>
      <c r="AW15" s="236"/>
      <c r="AX15" s="236"/>
      <c r="AY15" s="236"/>
      <c r="AZ15" s="236">
        <v>1</v>
      </c>
      <c r="BA15" s="236"/>
      <c r="BB15" s="236"/>
      <c r="BC15" s="236"/>
      <c r="BD15" s="236"/>
      <c r="BE15" s="236"/>
      <c r="BF15" s="236"/>
      <c r="BG15" s="236">
        <v>0</v>
      </c>
      <c r="BH15" s="236"/>
      <c r="BI15" s="236"/>
      <c r="BJ15" s="236"/>
      <c r="BK15" s="236"/>
      <c r="BL15" s="236"/>
      <c r="BM15" s="236"/>
      <c r="BN15" s="236">
        <v>9</v>
      </c>
      <c r="BO15" s="236"/>
      <c r="BP15" s="236"/>
      <c r="BQ15" s="236"/>
      <c r="BR15" s="236"/>
      <c r="BS15" s="236"/>
      <c r="BT15" s="236"/>
      <c r="BU15" s="236">
        <v>3</v>
      </c>
      <c r="BV15" s="236"/>
      <c r="BW15" s="236"/>
      <c r="BX15" s="236"/>
      <c r="BY15" s="236"/>
      <c r="BZ15" s="236"/>
      <c r="CA15" s="236"/>
      <c r="CB15" s="236">
        <v>0</v>
      </c>
      <c r="CC15" s="236"/>
      <c r="CD15" s="236"/>
      <c r="CE15" s="236"/>
      <c r="CF15" s="236"/>
      <c r="CG15" s="236"/>
      <c r="CH15" s="236"/>
      <c r="CI15" s="242">
        <f>BN15/AS15</f>
        <v>0.8181818181818182</v>
      </c>
      <c r="CJ15" s="243"/>
      <c r="CK15" s="243"/>
      <c r="CL15" s="243"/>
      <c r="CM15" s="243"/>
      <c r="CN15" s="243"/>
      <c r="CO15" s="244"/>
      <c r="CP15" s="242">
        <f>BU15/AZ15</f>
        <v>3</v>
      </c>
      <c r="CQ15" s="243"/>
      <c r="CR15" s="243"/>
      <c r="CS15" s="243"/>
      <c r="CT15" s="243"/>
      <c r="CU15" s="243"/>
      <c r="CV15" s="244"/>
      <c r="CW15" s="236">
        <v>0</v>
      </c>
      <c r="CX15" s="236"/>
      <c r="CY15" s="236"/>
      <c r="CZ15" s="236"/>
      <c r="DA15" s="236"/>
      <c r="DB15" s="236"/>
      <c r="DC15" s="236"/>
      <c r="DD15" s="236">
        <v>12</v>
      </c>
      <c r="DE15" s="236"/>
      <c r="DF15" s="236"/>
      <c r="DG15" s="236"/>
      <c r="DH15" s="236"/>
      <c r="DI15" s="236"/>
      <c r="DJ15" s="236"/>
      <c r="DK15" s="236"/>
      <c r="DL15" s="236"/>
      <c r="DM15" s="236">
        <v>12</v>
      </c>
      <c r="DN15" s="236"/>
      <c r="DO15" s="236"/>
      <c r="DP15" s="236"/>
      <c r="DQ15" s="236"/>
      <c r="DR15" s="236"/>
      <c r="DS15" s="236"/>
      <c r="DT15" s="240">
        <f t="shared" si="1"/>
        <v>1</v>
      </c>
      <c r="DU15" s="236"/>
      <c r="DV15" s="236"/>
      <c r="DW15" s="236"/>
      <c r="DX15" s="236"/>
      <c r="DY15" s="236"/>
      <c r="DZ15" s="236"/>
      <c r="EA15" s="236">
        <v>27496</v>
      </c>
      <c r="EB15" s="236"/>
      <c r="EC15" s="236"/>
      <c r="ED15" s="236"/>
      <c r="EE15" s="236"/>
      <c r="EF15" s="236"/>
      <c r="EG15" s="236"/>
      <c r="EH15" s="236"/>
      <c r="EI15" s="236"/>
      <c r="EJ15" s="236">
        <v>29510.07</v>
      </c>
      <c r="EK15" s="236"/>
      <c r="EL15" s="236"/>
      <c r="EM15" s="236"/>
      <c r="EN15" s="236"/>
      <c r="EO15" s="236"/>
      <c r="EP15" s="236"/>
      <c r="EQ15" s="240">
        <f t="shared" si="2"/>
        <v>1.0732495635728834</v>
      </c>
      <c r="ER15" s="236"/>
      <c r="ES15" s="236"/>
      <c r="ET15" s="236"/>
      <c r="EU15" s="236"/>
      <c r="EV15" s="236"/>
      <c r="EW15" s="236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</row>
    <row r="16" spans="1:166" s="61" customFormat="1" ht="110.25" customHeight="1">
      <c r="A16" s="62"/>
      <c r="B16" s="239" t="s">
        <v>508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6">
        <v>3</v>
      </c>
      <c r="Y16" s="236"/>
      <c r="Z16" s="236"/>
      <c r="AA16" s="236"/>
      <c r="AB16" s="236"/>
      <c r="AC16" s="236"/>
      <c r="AD16" s="236"/>
      <c r="AE16" s="236">
        <v>4</v>
      </c>
      <c r="AF16" s="236"/>
      <c r="AG16" s="236"/>
      <c r="AH16" s="236"/>
      <c r="AI16" s="236"/>
      <c r="AJ16" s="236"/>
      <c r="AK16" s="236"/>
      <c r="AL16" s="240">
        <f t="shared" si="0"/>
        <v>1.3333333333333333</v>
      </c>
      <c r="AM16" s="240"/>
      <c r="AN16" s="240"/>
      <c r="AO16" s="240"/>
      <c r="AP16" s="240"/>
      <c r="AQ16" s="240"/>
      <c r="AR16" s="240"/>
      <c r="AS16" s="236">
        <v>4</v>
      </c>
      <c r="AT16" s="236"/>
      <c r="AU16" s="236"/>
      <c r="AV16" s="236"/>
      <c r="AW16" s="236"/>
      <c r="AX16" s="236"/>
      <c r="AY16" s="236"/>
      <c r="AZ16" s="236">
        <v>0</v>
      </c>
      <c r="BA16" s="236"/>
      <c r="BB16" s="236"/>
      <c r="BC16" s="236"/>
      <c r="BD16" s="236"/>
      <c r="BE16" s="236"/>
      <c r="BF16" s="236"/>
      <c r="BG16" s="236">
        <v>0</v>
      </c>
      <c r="BH16" s="236"/>
      <c r="BI16" s="236"/>
      <c r="BJ16" s="236"/>
      <c r="BK16" s="236"/>
      <c r="BL16" s="236"/>
      <c r="BM16" s="236"/>
      <c r="BN16" s="236">
        <v>4</v>
      </c>
      <c r="BO16" s="236"/>
      <c r="BP16" s="236"/>
      <c r="BQ16" s="236"/>
      <c r="BR16" s="236"/>
      <c r="BS16" s="236"/>
      <c r="BT16" s="236"/>
      <c r="BU16" s="236">
        <v>0</v>
      </c>
      <c r="BV16" s="236"/>
      <c r="BW16" s="236"/>
      <c r="BX16" s="236"/>
      <c r="BY16" s="236"/>
      <c r="BZ16" s="236"/>
      <c r="CA16" s="236"/>
      <c r="CB16" s="236">
        <v>0</v>
      </c>
      <c r="CC16" s="236"/>
      <c r="CD16" s="236"/>
      <c r="CE16" s="236"/>
      <c r="CF16" s="236"/>
      <c r="CG16" s="236"/>
      <c r="CH16" s="236"/>
      <c r="CI16" s="240">
        <v>1</v>
      </c>
      <c r="CJ16" s="236"/>
      <c r="CK16" s="236"/>
      <c r="CL16" s="236"/>
      <c r="CM16" s="236"/>
      <c r="CN16" s="236"/>
      <c r="CO16" s="236"/>
      <c r="CP16" s="236">
        <v>0</v>
      </c>
      <c r="CQ16" s="236"/>
      <c r="CR16" s="236"/>
      <c r="CS16" s="236"/>
      <c r="CT16" s="236"/>
      <c r="CU16" s="236"/>
      <c r="CV16" s="236"/>
      <c r="CW16" s="236">
        <v>0</v>
      </c>
      <c r="CX16" s="236"/>
      <c r="CY16" s="236"/>
      <c r="CZ16" s="236"/>
      <c r="DA16" s="236"/>
      <c r="DB16" s="236"/>
      <c r="DC16" s="236"/>
      <c r="DD16" s="236">
        <v>4</v>
      </c>
      <c r="DE16" s="236"/>
      <c r="DF16" s="236"/>
      <c r="DG16" s="236"/>
      <c r="DH16" s="236"/>
      <c r="DI16" s="236"/>
      <c r="DJ16" s="236"/>
      <c r="DK16" s="236"/>
      <c r="DL16" s="236"/>
      <c r="DM16" s="236">
        <v>4</v>
      </c>
      <c r="DN16" s="236"/>
      <c r="DO16" s="236"/>
      <c r="DP16" s="236"/>
      <c r="DQ16" s="236"/>
      <c r="DR16" s="236"/>
      <c r="DS16" s="236"/>
      <c r="DT16" s="240">
        <f t="shared" si="1"/>
        <v>1</v>
      </c>
      <c r="DU16" s="236"/>
      <c r="DV16" s="236"/>
      <c r="DW16" s="236"/>
      <c r="DX16" s="236"/>
      <c r="DY16" s="236"/>
      <c r="DZ16" s="236"/>
      <c r="EA16" s="236">
        <v>45431.76</v>
      </c>
      <c r="EB16" s="236"/>
      <c r="EC16" s="236"/>
      <c r="ED16" s="236"/>
      <c r="EE16" s="236"/>
      <c r="EF16" s="236"/>
      <c r="EG16" s="236"/>
      <c r="EH16" s="236"/>
      <c r="EI16" s="236"/>
      <c r="EJ16" s="236">
        <v>47341.24</v>
      </c>
      <c r="EK16" s="236"/>
      <c r="EL16" s="236"/>
      <c r="EM16" s="236"/>
      <c r="EN16" s="236"/>
      <c r="EO16" s="236"/>
      <c r="EP16" s="236"/>
      <c r="EQ16" s="240">
        <f t="shared" si="2"/>
        <v>1.0420296286122306</v>
      </c>
      <c r="ER16" s="236"/>
      <c r="ES16" s="236"/>
      <c r="ET16" s="236"/>
      <c r="EU16" s="236"/>
      <c r="EV16" s="236"/>
      <c r="EW16" s="236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</row>
    <row r="17" spans="1:166" s="61" customFormat="1" ht="27" customHeight="1">
      <c r="A17" s="62"/>
      <c r="B17" s="241" t="s">
        <v>509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36">
        <v>0</v>
      </c>
      <c r="Y17" s="236"/>
      <c r="Z17" s="236"/>
      <c r="AA17" s="236"/>
      <c r="AB17" s="236"/>
      <c r="AC17" s="236"/>
      <c r="AD17" s="236"/>
      <c r="AE17" s="236">
        <v>0</v>
      </c>
      <c r="AF17" s="236"/>
      <c r="AG17" s="236"/>
      <c r="AH17" s="236"/>
      <c r="AI17" s="236"/>
      <c r="AJ17" s="236"/>
      <c r="AK17" s="236"/>
      <c r="AL17" s="236">
        <v>0</v>
      </c>
      <c r="AM17" s="236"/>
      <c r="AN17" s="236"/>
      <c r="AO17" s="236"/>
      <c r="AP17" s="236"/>
      <c r="AQ17" s="236"/>
      <c r="AR17" s="236"/>
      <c r="AS17" s="236">
        <v>0</v>
      </c>
      <c r="AT17" s="236"/>
      <c r="AU17" s="236"/>
      <c r="AV17" s="236"/>
      <c r="AW17" s="236"/>
      <c r="AX17" s="236"/>
      <c r="AY17" s="236"/>
      <c r="AZ17" s="236">
        <v>0</v>
      </c>
      <c r="BA17" s="236"/>
      <c r="BB17" s="236"/>
      <c r="BC17" s="236"/>
      <c r="BD17" s="236"/>
      <c r="BE17" s="236"/>
      <c r="BF17" s="236"/>
      <c r="BG17" s="236">
        <v>0</v>
      </c>
      <c r="BH17" s="236"/>
      <c r="BI17" s="236"/>
      <c r="BJ17" s="236"/>
      <c r="BK17" s="236"/>
      <c r="BL17" s="236"/>
      <c r="BM17" s="236"/>
      <c r="BN17" s="236">
        <v>0</v>
      </c>
      <c r="BO17" s="236"/>
      <c r="BP17" s="236"/>
      <c r="BQ17" s="236"/>
      <c r="BR17" s="236"/>
      <c r="BS17" s="236"/>
      <c r="BT17" s="236"/>
      <c r="BU17" s="236">
        <v>0</v>
      </c>
      <c r="BV17" s="236"/>
      <c r="BW17" s="236"/>
      <c r="BX17" s="236"/>
      <c r="BY17" s="236"/>
      <c r="BZ17" s="236"/>
      <c r="CA17" s="236"/>
      <c r="CB17" s="236">
        <v>0</v>
      </c>
      <c r="CC17" s="236"/>
      <c r="CD17" s="236"/>
      <c r="CE17" s="236"/>
      <c r="CF17" s="236"/>
      <c r="CG17" s="236"/>
      <c r="CH17" s="236"/>
      <c r="CI17" s="236">
        <v>0</v>
      </c>
      <c r="CJ17" s="236"/>
      <c r="CK17" s="236"/>
      <c r="CL17" s="236"/>
      <c r="CM17" s="236"/>
      <c r="CN17" s="236"/>
      <c r="CO17" s="236"/>
      <c r="CP17" s="236">
        <v>0</v>
      </c>
      <c r="CQ17" s="236"/>
      <c r="CR17" s="236"/>
      <c r="CS17" s="236"/>
      <c r="CT17" s="236"/>
      <c r="CU17" s="236"/>
      <c r="CV17" s="236"/>
      <c r="CW17" s="236">
        <v>0</v>
      </c>
      <c r="CX17" s="236"/>
      <c r="CY17" s="236"/>
      <c r="CZ17" s="236"/>
      <c r="DA17" s="236"/>
      <c r="DB17" s="236"/>
      <c r="DC17" s="236"/>
      <c r="DD17" s="236">
        <v>0</v>
      </c>
      <c r="DE17" s="236"/>
      <c r="DF17" s="236"/>
      <c r="DG17" s="236"/>
      <c r="DH17" s="236"/>
      <c r="DI17" s="236"/>
      <c r="DJ17" s="236"/>
      <c r="DK17" s="236"/>
      <c r="DL17" s="236"/>
      <c r="DM17" s="236">
        <v>0</v>
      </c>
      <c r="DN17" s="236"/>
      <c r="DO17" s="236"/>
      <c r="DP17" s="236"/>
      <c r="DQ17" s="236"/>
      <c r="DR17" s="236"/>
      <c r="DS17" s="236"/>
      <c r="DT17" s="236">
        <v>0</v>
      </c>
      <c r="DU17" s="236"/>
      <c r="DV17" s="236"/>
      <c r="DW17" s="236"/>
      <c r="DX17" s="236"/>
      <c r="DY17" s="236"/>
      <c r="DZ17" s="236"/>
      <c r="EA17" s="236">
        <v>0</v>
      </c>
      <c r="EB17" s="236"/>
      <c r="EC17" s="236"/>
      <c r="ED17" s="236"/>
      <c r="EE17" s="236"/>
      <c r="EF17" s="236"/>
      <c r="EG17" s="236"/>
      <c r="EH17" s="236"/>
      <c r="EI17" s="236"/>
      <c r="EJ17" s="236">
        <v>0</v>
      </c>
      <c r="EK17" s="236"/>
      <c r="EL17" s="236"/>
      <c r="EM17" s="236"/>
      <c r="EN17" s="236"/>
      <c r="EO17" s="236"/>
      <c r="EP17" s="236"/>
      <c r="EQ17" s="236">
        <v>0</v>
      </c>
      <c r="ER17" s="236"/>
      <c r="ES17" s="236"/>
      <c r="ET17" s="236"/>
      <c r="EU17" s="236"/>
      <c r="EV17" s="236"/>
      <c r="EW17" s="236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</row>
    <row r="18" spans="1:166" s="61" customFormat="1" ht="27" customHeight="1">
      <c r="A18" s="62"/>
      <c r="B18" s="241" t="s">
        <v>510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36">
        <f>SUM(X7:AD17)-1</f>
        <v>239.60000000000002</v>
      </c>
      <c r="Y18" s="236"/>
      <c r="Z18" s="236"/>
      <c r="AA18" s="236"/>
      <c r="AB18" s="236"/>
      <c r="AC18" s="236"/>
      <c r="AD18" s="236"/>
      <c r="AE18" s="236">
        <f>SUM(AE7:AK17)</f>
        <v>239.60000000000002</v>
      </c>
      <c r="AF18" s="236"/>
      <c r="AG18" s="236"/>
      <c r="AH18" s="236"/>
      <c r="AI18" s="236"/>
      <c r="AJ18" s="236"/>
      <c r="AK18" s="236"/>
      <c r="AL18" s="240">
        <f>AE18/X18</f>
        <v>1</v>
      </c>
      <c r="AM18" s="240"/>
      <c r="AN18" s="240"/>
      <c r="AO18" s="240"/>
      <c r="AP18" s="240"/>
      <c r="AQ18" s="240"/>
      <c r="AR18" s="240"/>
      <c r="AS18" s="236">
        <f>SUM(AS7:AY17)</f>
        <v>88</v>
      </c>
      <c r="AT18" s="236"/>
      <c r="AU18" s="236"/>
      <c r="AV18" s="236"/>
      <c r="AW18" s="236"/>
      <c r="AX18" s="236"/>
      <c r="AY18" s="236"/>
      <c r="AZ18" s="236">
        <f>SUM(AZ7:BF17)</f>
        <v>101</v>
      </c>
      <c r="BA18" s="236"/>
      <c r="BB18" s="236"/>
      <c r="BC18" s="236"/>
      <c r="BD18" s="236"/>
      <c r="BE18" s="236"/>
      <c r="BF18" s="236"/>
      <c r="BG18" s="236">
        <f>SUM(BG7:BM17)</f>
        <v>35</v>
      </c>
      <c r="BH18" s="236"/>
      <c r="BI18" s="236"/>
      <c r="BJ18" s="236"/>
      <c r="BK18" s="236"/>
      <c r="BL18" s="236"/>
      <c r="BM18" s="236"/>
      <c r="BN18" s="236">
        <f>SUM(BN7:BN17)</f>
        <v>74</v>
      </c>
      <c r="BO18" s="236"/>
      <c r="BP18" s="236"/>
      <c r="BQ18" s="236"/>
      <c r="BR18" s="236"/>
      <c r="BS18" s="236"/>
      <c r="BT18" s="236"/>
      <c r="BU18" s="236">
        <f>SUM(BU7:BU17)</f>
        <v>98</v>
      </c>
      <c r="BV18" s="236"/>
      <c r="BW18" s="236"/>
      <c r="BX18" s="236"/>
      <c r="BY18" s="236"/>
      <c r="BZ18" s="236"/>
      <c r="CA18" s="236"/>
      <c r="CB18" s="236">
        <f>SUM(CB7:CB17)</f>
        <v>43</v>
      </c>
      <c r="CC18" s="236"/>
      <c r="CD18" s="236"/>
      <c r="CE18" s="236"/>
      <c r="CF18" s="236"/>
      <c r="CG18" s="236"/>
      <c r="CH18" s="236"/>
      <c r="CI18" s="240">
        <f>BN18/AS18</f>
        <v>0.8409090909090909</v>
      </c>
      <c r="CJ18" s="236"/>
      <c r="CK18" s="236"/>
      <c r="CL18" s="236"/>
      <c r="CM18" s="236"/>
      <c r="CN18" s="236"/>
      <c r="CO18" s="236"/>
      <c r="CP18" s="240">
        <f>BU18/AZ18</f>
        <v>0.9702970297029703</v>
      </c>
      <c r="CQ18" s="236"/>
      <c r="CR18" s="236"/>
      <c r="CS18" s="236"/>
      <c r="CT18" s="236"/>
      <c r="CU18" s="236"/>
      <c r="CV18" s="236"/>
      <c r="CW18" s="240">
        <f>CB18/BG18</f>
        <v>1.2285714285714286</v>
      </c>
      <c r="CX18" s="236"/>
      <c r="CY18" s="236"/>
      <c r="CZ18" s="236"/>
      <c r="DA18" s="236"/>
      <c r="DB18" s="236"/>
      <c r="DC18" s="236"/>
      <c r="DD18" s="236">
        <f>SUM(DD7:DL17)</f>
        <v>201.8</v>
      </c>
      <c r="DE18" s="236"/>
      <c r="DF18" s="236"/>
      <c r="DG18" s="236"/>
      <c r="DH18" s="236"/>
      <c r="DI18" s="236"/>
      <c r="DJ18" s="236"/>
      <c r="DK18" s="236"/>
      <c r="DL18" s="236"/>
      <c r="DM18" s="236">
        <f>SUM(DM7:DS17)</f>
        <v>205.9</v>
      </c>
      <c r="DN18" s="236"/>
      <c r="DO18" s="236"/>
      <c r="DP18" s="236"/>
      <c r="DQ18" s="236"/>
      <c r="DR18" s="236"/>
      <c r="DS18" s="236"/>
      <c r="DT18" s="240">
        <v>0.998</v>
      </c>
      <c r="DU18" s="236"/>
      <c r="DV18" s="236"/>
      <c r="DW18" s="236"/>
      <c r="DX18" s="236"/>
      <c r="DY18" s="236"/>
      <c r="DZ18" s="236"/>
      <c r="EA18" s="236">
        <v>23928.9</v>
      </c>
      <c r="EB18" s="236"/>
      <c r="EC18" s="236"/>
      <c r="ED18" s="236"/>
      <c r="EE18" s="236"/>
      <c r="EF18" s="236"/>
      <c r="EG18" s="236"/>
      <c r="EH18" s="236"/>
      <c r="EI18" s="236"/>
      <c r="EJ18" s="236">
        <v>28636.4</v>
      </c>
      <c r="EK18" s="236"/>
      <c r="EL18" s="236"/>
      <c r="EM18" s="236"/>
      <c r="EN18" s="236"/>
      <c r="EO18" s="236"/>
      <c r="EP18" s="236"/>
      <c r="EQ18" s="240">
        <f>EJ18/EA18</f>
        <v>1.196728641935066</v>
      </c>
      <c r="ER18" s="236"/>
      <c r="ES18" s="236"/>
      <c r="ET18" s="236"/>
      <c r="EU18" s="236"/>
      <c r="EV18" s="236"/>
      <c r="EW18" s="236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</row>
    <row r="19" spans="24:166" s="59" customFormat="1" ht="15"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</row>
    <row r="20" s="59" customFormat="1" ht="15">
      <c r="F20" s="59" t="s">
        <v>9</v>
      </c>
    </row>
    <row r="21" s="59" customFormat="1" ht="15"/>
    <row r="22" spans="2:166" s="59" customFormat="1" ht="17.25" customHeight="1">
      <c r="B22" s="255" t="s">
        <v>511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56"/>
      <c r="DW22" s="256"/>
      <c r="DX22" s="256"/>
      <c r="DY22" s="256"/>
      <c r="DZ22" s="256"/>
      <c r="EA22" s="256"/>
      <c r="EB22" s="103"/>
      <c r="EC22" s="103"/>
      <c r="ED22" s="103"/>
      <c r="EE22" s="103"/>
      <c r="EF22" s="103"/>
      <c r="EG22" s="103"/>
      <c r="EH22" s="103"/>
      <c r="EI22" s="103"/>
      <c r="EJ22" s="257">
        <v>14</v>
      </c>
      <c r="EK22" s="263"/>
      <c r="EL22" s="263"/>
      <c r="EM22" s="263"/>
      <c r="EN22" s="263"/>
      <c r="EO22" s="263"/>
      <c r="EP22" s="263"/>
      <c r="EQ22" s="263"/>
      <c r="ER22" s="103"/>
      <c r="ES22" s="103"/>
      <c r="ET22" s="103"/>
      <c r="EU22" s="104" t="s">
        <v>512</v>
      </c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</row>
    <row r="23" spans="2:166" s="59" customFormat="1" ht="18.75" customHeight="1">
      <c r="B23" s="255" t="s">
        <v>513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56"/>
      <c r="DP23" s="256"/>
      <c r="DQ23" s="256"/>
      <c r="DR23" s="256"/>
      <c r="DS23" s="256"/>
      <c r="DT23" s="256"/>
      <c r="DU23" s="256"/>
      <c r="DV23" s="256"/>
      <c r="DW23" s="256"/>
      <c r="DX23" s="256"/>
      <c r="DY23" s="256"/>
      <c r="DZ23" s="256"/>
      <c r="EA23" s="256"/>
      <c r="EB23" s="103"/>
      <c r="EC23" s="103"/>
      <c r="ED23" s="103"/>
      <c r="EE23" s="103"/>
      <c r="EF23" s="103"/>
      <c r="EG23" s="103"/>
      <c r="EH23" s="103"/>
      <c r="EI23" s="103"/>
      <c r="EJ23" s="264">
        <v>205.9</v>
      </c>
      <c r="EK23" s="265"/>
      <c r="EL23" s="265"/>
      <c r="EM23" s="265"/>
      <c r="EN23" s="265"/>
      <c r="EO23" s="265"/>
      <c r="EP23" s="265"/>
      <c r="EQ23" s="265"/>
      <c r="ER23" s="103"/>
      <c r="ES23" s="103"/>
      <c r="ET23" s="103"/>
      <c r="EU23" s="104" t="s">
        <v>512</v>
      </c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</row>
    <row r="24" spans="2:166" s="59" customFormat="1" ht="15">
      <c r="B24" s="237" t="s">
        <v>514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</row>
    <row r="25" spans="2:166" s="59" customFormat="1" ht="15" customHeight="1">
      <c r="B25" s="255" t="s">
        <v>515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103"/>
      <c r="EC25" s="103"/>
      <c r="ED25" s="103"/>
      <c r="EE25" s="103"/>
      <c r="EF25" s="103"/>
      <c r="EG25" s="103"/>
      <c r="EH25" s="103"/>
      <c r="EI25" s="103"/>
      <c r="EJ25" s="257">
        <v>34.5</v>
      </c>
      <c r="EK25" s="263"/>
      <c r="EL25" s="263"/>
      <c r="EM25" s="263"/>
      <c r="EN25" s="263"/>
      <c r="EO25" s="263"/>
      <c r="EP25" s="263"/>
      <c r="EQ25" s="263"/>
      <c r="ER25" s="103"/>
      <c r="ES25" s="103"/>
      <c r="ET25" s="103"/>
      <c r="EU25" s="104" t="s">
        <v>512</v>
      </c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</row>
    <row r="26" spans="2:166" s="59" customFormat="1" ht="15.75" customHeight="1">
      <c r="B26" s="255" t="s">
        <v>516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56"/>
      <c r="CF26" s="256"/>
      <c r="CG26" s="256"/>
      <c r="CH26" s="256"/>
      <c r="CI26" s="256"/>
      <c r="CJ26" s="105"/>
      <c r="CK26" s="105"/>
      <c r="CL26" s="105"/>
      <c r="CM26" s="105"/>
      <c r="CN26" s="105"/>
      <c r="CO26" s="105"/>
      <c r="CP26" s="257" t="s">
        <v>659</v>
      </c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</row>
    <row r="27" spans="2:166" s="59" customFormat="1" ht="15" customHeight="1">
      <c r="B27" s="255" t="s">
        <v>517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2"/>
      <c r="EB27" s="106"/>
      <c r="EC27" s="106"/>
      <c r="ED27" s="106"/>
      <c r="EE27" s="106"/>
      <c r="EF27" s="106"/>
      <c r="EG27" s="106"/>
      <c r="EH27" s="106"/>
      <c r="EI27" s="106"/>
      <c r="EJ27" s="259" t="s">
        <v>585</v>
      </c>
      <c r="EK27" s="260"/>
      <c r="EL27" s="260"/>
      <c r="EM27" s="260"/>
      <c r="EN27" s="260"/>
      <c r="EO27" s="260"/>
      <c r="EP27" s="260"/>
      <c r="EQ27" s="260"/>
      <c r="ER27" s="106"/>
      <c r="ES27" s="106"/>
      <c r="ET27" s="106"/>
      <c r="EU27" s="104" t="s">
        <v>518</v>
      </c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</row>
    <row r="28" s="59" customFormat="1" ht="15"/>
  </sheetData>
  <sheetProtection/>
  <mergeCells count="298">
    <mergeCell ref="B25:EA25"/>
    <mergeCell ref="CP26:FJ26"/>
    <mergeCell ref="B26:CI26"/>
    <mergeCell ref="EJ27:EQ27"/>
    <mergeCell ref="B27:EA27"/>
    <mergeCell ref="B22:EA22"/>
    <mergeCell ref="EJ22:EQ22"/>
    <mergeCell ref="EJ23:EQ23"/>
    <mergeCell ref="B23:EA23"/>
    <mergeCell ref="EJ25:EQ25"/>
    <mergeCell ref="A3:W5"/>
    <mergeCell ref="X3:AR4"/>
    <mergeCell ref="AS3:DC3"/>
    <mergeCell ref="DD3:DZ4"/>
    <mergeCell ref="EA3:EW4"/>
    <mergeCell ref="EX3:FJ5"/>
    <mergeCell ref="AS4:BM4"/>
    <mergeCell ref="BN4:CH4"/>
    <mergeCell ref="CI4:DC4"/>
    <mergeCell ref="X5:AD5"/>
    <mergeCell ref="AE5:AK5"/>
    <mergeCell ref="AL5:AR5"/>
    <mergeCell ref="AS5:AY5"/>
    <mergeCell ref="AZ5:BF5"/>
    <mergeCell ref="BG5:BM5"/>
    <mergeCell ref="BN5:BT5"/>
    <mergeCell ref="BU5:CA5"/>
    <mergeCell ref="CB5:CH5"/>
    <mergeCell ref="CI5:CO5"/>
    <mergeCell ref="CP5:CV5"/>
    <mergeCell ref="CW5:DC5"/>
    <mergeCell ref="DD5:DL5"/>
    <mergeCell ref="DM5:DS5"/>
    <mergeCell ref="DT5:DZ5"/>
    <mergeCell ref="EA5:EI5"/>
    <mergeCell ref="EJ5:EP5"/>
    <mergeCell ref="EQ5:EW5"/>
    <mergeCell ref="A6:W6"/>
    <mergeCell ref="X6:AD6"/>
    <mergeCell ref="AE6:AK6"/>
    <mergeCell ref="AL6:AR6"/>
    <mergeCell ref="AS6:AY6"/>
    <mergeCell ref="AZ6:BF6"/>
    <mergeCell ref="BG6:BM6"/>
    <mergeCell ref="BN6:BT6"/>
    <mergeCell ref="BU6:CA6"/>
    <mergeCell ref="CB6:CH6"/>
    <mergeCell ref="CI6:CO6"/>
    <mergeCell ref="CP6:CV6"/>
    <mergeCell ref="CW6:DC6"/>
    <mergeCell ref="DD6:DL6"/>
    <mergeCell ref="DM6:DS6"/>
    <mergeCell ref="DT6:DZ6"/>
    <mergeCell ref="EA6:EI6"/>
    <mergeCell ref="EJ6:EP6"/>
    <mergeCell ref="EQ6:EW6"/>
    <mergeCell ref="EX6:FJ6"/>
    <mergeCell ref="B7:W7"/>
    <mergeCell ref="X7:AD7"/>
    <mergeCell ref="AE7:AK7"/>
    <mergeCell ref="AL7:AR7"/>
    <mergeCell ref="AS7:AY7"/>
    <mergeCell ref="AZ7:BF7"/>
    <mergeCell ref="BG7:BM7"/>
    <mergeCell ref="BN7:BT7"/>
    <mergeCell ref="BU7:CA7"/>
    <mergeCell ref="CB7:CH7"/>
    <mergeCell ref="CI7:CO7"/>
    <mergeCell ref="CP7:CV7"/>
    <mergeCell ref="CW7:DC7"/>
    <mergeCell ref="DD7:DL7"/>
    <mergeCell ref="DM7:DS7"/>
    <mergeCell ref="DT7:DZ7"/>
    <mergeCell ref="EA7:EI7"/>
    <mergeCell ref="EJ7:EP7"/>
    <mergeCell ref="EQ7:EW7"/>
    <mergeCell ref="EX7:FJ7"/>
    <mergeCell ref="B8:W8"/>
    <mergeCell ref="X8:AD8"/>
    <mergeCell ref="AE8:AK8"/>
    <mergeCell ref="AL8:AR8"/>
    <mergeCell ref="AS8:AY8"/>
    <mergeCell ref="AZ8:BF8"/>
    <mergeCell ref="BG8:BM8"/>
    <mergeCell ref="BN8:BT8"/>
    <mergeCell ref="BU8:CA8"/>
    <mergeCell ref="CB8:CH8"/>
    <mergeCell ref="CI8:CO8"/>
    <mergeCell ref="CP8:CV8"/>
    <mergeCell ref="CW8:DC8"/>
    <mergeCell ref="DD8:DL8"/>
    <mergeCell ref="DM8:DS8"/>
    <mergeCell ref="DT8:DZ8"/>
    <mergeCell ref="EA8:EI8"/>
    <mergeCell ref="EJ8:EP8"/>
    <mergeCell ref="EQ8:EW8"/>
    <mergeCell ref="EX8:FJ8"/>
    <mergeCell ref="B9:W9"/>
    <mergeCell ref="X9:AD9"/>
    <mergeCell ref="AE9:AK9"/>
    <mergeCell ref="AL9:AR9"/>
    <mergeCell ref="AS9:AY9"/>
    <mergeCell ref="AZ9:BF9"/>
    <mergeCell ref="BG9:BM9"/>
    <mergeCell ref="BN9:BT9"/>
    <mergeCell ref="BU9:CA9"/>
    <mergeCell ref="CB9:CH9"/>
    <mergeCell ref="CI9:CO9"/>
    <mergeCell ref="CP9:CV9"/>
    <mergeCell ref="CW9:DC9"/>
    <mergeCell ref="DD9:DL9"/>
    <mergeCell ref="DM9:DS9"/>
    <mergeCell ref="DT9:DZ9"/>
    <mergeCell ref="EA9:EI9"/>
    <mergeCell ref="EJ9:EP9"/>
    <mergeCell ref="EQ9:EW9"/>
    <mergeCell ref="EX9:FJ9"/>
    <mergeCell ref="B10:W10"/>
    <mergeCell ref="X10:AD10"/>
    <mergeCell ref="AE10:AK10"/>
    <mergeCell ref="AL10:AR10"/>
    <mergeCell ref="AS10:AY10"/>
    <mergeCell ref="AZ10:BF10"/>
    <mergeCell ref="BG10:BM10"/>
    <mergeCell ref="BN10:BT10"/>
    <mergeCell ref="BU10:CA10"/>
    <mergeCell ref="CB10:CH10"/>
    <mergeCell ref="CI10:CO10"/>
    <mergeCell ref="CP10:CV10"/>
    <mergeCell ref="CW10:DC10"/>
    <mergeCell ref="DD10:DL10"/>
    <mergeCell ref="DM10:DS10"/>
    <mergeCell ref="DT10:DZ10"/>
    <mergeCell ref="EA10:EI10"/>
    <mergeCell ref="EJ10:EP10"/>
    <mergeCell ref="EQ10:EW10"/>
    <mergeCell ref="EX10:FJ10"/>
    <mergeCell ref="B11:W11"/>
    <mergeCell ref="X11:AD11"/>
    <mergeCell ref="AE11:AK11"/>
    <mergeCell ref="AL11:AR11"/>
    <mergeCell ref="AS11:AY11"/>
    <mergeCell ref="AZ11:BF11"/>
    <mergeCell ref="BG11:BM11"/>
    <mergeCell ref="BN11:BT11"/>
    <mergeCell ref="BU11:CA11"/>
    <mergeCell ref="CB11:CH11"/>
    <mergeCell ref="CI11:CO11"/>
    <mergeCell ref="CP11:CV11"/>
    <mergeCell ref="CW11:DC11"/>
    <mergeCell ref="DD11:DL11"/>
    <mergeCell ref="DM11:DS11"/>
    <mergeCell ref="DT11:DZ11"/>
    <mergeCell ref="EA11:EI11"/>
    <mergeCell ref="EJ11:EP11"/>
    <mergeCell ref="EQ11:EW11"/>
    <mergeCell ref="EX11:FJ11"/>
    <mergeCell ref="B12:W12"/>
    <mergeCell ref="X12:AD12"/>
    <mergeCell ref="AE12:AK12"/>
    <mergeCell ref="AL12:AR12"/>
    <mergeCell ref="AS12:AY12"/>
    <mergeCell ref="AZ12:BF12"/>
    <mergeCell ref="BG12:BM12"/>
    <mergeCell ref="BN12:BT12"/>
    <mergeCell ref="BU12:CA12"/>
    <mergeCell ref="CB12:CH12"/>
    <mergeCell ref="CI12:CO12"/>
    <mergeCell ref="CP12:CV12"/>
    <mergeCell ref="CW12:DC12"/>
    <mergeCell ref="DD12:DL12"/>
    <mergeCell ref="DM12:DS12"/>
    <mergeCell ref="DT12:DZ12"/>
    <mergeCell ref="EA12:EI12"/>
    <mergeCell ref="EJ12:EP12"/>
    <mergeCell ref="EQ12:EW12"/>
    <mergeCell ref="EX12:FJ12"/>
    <mergeCell ref="B13:W13"/>
    <mergeCell ref="X13:AD13"/>
    <mergeCell ref="AE13:AK13"/>
    <mergeCell ref="AL13:AR13"/>
    <mergeCell ref="AS13:AY13"/>
    <mergeCell ref="AZ13:BF13"/>
    <mergeCell ref="BG13:BM13"/>
    <mergeCell ref="BN13:BT13"/>
    <mergeCell ref="BU13:CA13"/>
    <mergeCell ref="CB13:CH13"/>
    <mergeCell ref="CI13:CO13"/>
    <mergeCell ref="CP13:CV13"/>
    <mergeCell ref="CW13:DC13"/>
    <mergeCell ref="DD13:DL13"/>
    <mergeCell ref="DM13:DS13"/>
    <mergeCell ref="DT13:DZ13"/>
    <mergeCell ref="EA13:EI13"/>
    <mergeCell ref="EJ13:EP13"/>
    <mergeCell ref="EQ13:EW13"/>
    <mergeCell ref="EX13:FJ13"/>
    <mergeCell ref="B14:W14"/>
    <mergeCell ref="X14:AD14"/>
    <mergeCell ref="AE14:AK14"/>
    <mergeCell ref="AL14:AR14"/>
    <mergeCell ref="AS14:AY14"/>
    <mergeCell ref="AZ14:BF14"/>
    <mergeCell ref="BG14:BM14"/>
    <mergeCell ref="BN14:BT14"/>
    <mergeCell ref="BU14:CA14"/>
    <mergeCell ref="CB14:CH14"/>
    <mergeCell ref="CI14:CO14"/>
    <mergeCell ref="CP14:CV14"/>
    <mergeCell ref="CW14:DC14"/>
    <mergeCell ref="DD14:DL14"/>
    <mergeCell ref="DM14:DS14"/>
    <mergeCell ref="DT14:DZ14"/>
    <mergeCell ref="EA14:EI14"/>
    <mergeCell ref="EJ14:EP14"/>
    <mergeCell ref="EQ14:EW14"/>
    <mergeCell ref="EX14:FJ14"/>
    <mergeCell ref="B15:W15"/>
    <mergeCell ref="X15:AD15"/>
    <mergeCell ref="AE15:AK15"/>
    <mergeCell ref="AL15:AR15"/>
    <mergeCell ref="AS15:AY15"/>
    <mergeCell ref="AZ15:BF15"/>
    <mergeCell ref="BG15:BM15"/>
    <mergeCell ref="BN15:BT15"/>
    <mergeCell ref="BU15:CA15"/>
    <mergeCell ref="CB15:CH15"/>
    <mergeCell ref="CI15:CO15"/>
    <mergeCell ref="CP15:CV15"/>
    <mergeCell ref="CW15:DC15"/>
    <mergeCell ref="DD15:DL15"/>
    <mergeCell ref="DM15:DS15"/>
    <mergeCell ref="DT15:DZ15"/>
    <mergeCell ref="EA15:EI15"/>
    <mergeCell ref="EJ15:EP15"/>
    <mergeCell ref="EQ15:EW15"/>
    <mergeCell ref="EX15:FJ15"/>
    <mergeCell ref="B16:W16"/>
    <mergeCell ref="X16:AD16"/>
    <mergeCell ref="AE16:AK16"/>
    <mergeCell ref="AL16:AR16"/>
    <mergeCell ref="AS16:AY16"/>
    <mergeCell ref="AZ16:BF16"/>
    <mergeCell ref="BG16:BM16"/>
    <mergeCell ref="BN16:BT16"/>
    <mergeCell ref="BU16:CA16"/>
    <mergeCell ref="CB16:CH16"/>
    <mergeCell ref="CI16:CO16"/>
    <mergeCell ref="CP16:CV16"/>
    <mergeCell ref="CW16:DC16"/>
    <mergeCell ref="DD16:DL16"/>
    <mergeCell ref="DM16:DS16"/>
    <mergeCell ref="DT16:DZ16"/>
    <mergeCell ref="EA16:EI16"/>
    <mergeCell ref="EJ16:EP16"/>
    <mergeCell ref="EQ16:EW16"/>
    <mergeCell ref="EX16:FJ16"/>
    <mergeCell ref="B17:W17"/>
    <mergeCell ref="X17:AD17"/>
    <mergeCell ref="AE17:AK17"/>
    <mergeCell ref="AL17:AR17"/>
    <mergeCell ref="AS17:AY17"/>
    <mergeCell ref="AZ17:BF17"/>
    <mergeCell ref="BG17:BM17"/>
    <mergeCell ref="BN17:BT17"/>
    <mergeCell ref="BU17:CA17"/>
    <mergeCell ref="EJ17:EP17"/>
    <mergeCell ref="EQ17:EW17"/>
    <mergeCell ref="EX17:FJ17"/>
    <mergeCell ref="B18:W18"/>
    <mergeCell ref="X18:AD18"/>
    <mergeCell ref="AE18:AK18"/>
    <mergeCell ref="AL18:AR18"/>
    <mergeCell ref="AS18:AY18"/>
    <mergeCell ref="CB17:CH17"/>
    <mergeCell ref="CI17:CO17"/>
    <mergeCell ref="DT17:DZ17"/>
    <mergeCell ref="EA17:EI17"/>
    <mergeCell ref="CP17:CV17"/>
    <mergeCell ref="CW17:DC17"/>
    <mergeCell ref="DD17:DL17"/>
    <mergeCell ref="DM17:DS17"/>
    <mergeCell ref="EQ18:EW18"/>
    <mergeCell ref="EA18:EI18"/>
    <mergeCell ref="BN18:BT18"/>
    <mergeCell ref="BU18:CA18"/>
    <mergeCell ref="CB18:CH18"/>
    <mergeCell ref="CI18:CO18"/>
    <mergeCell ref="AZ18:BF18"/>
    <mergeCell ref="BG18:BM18"/>
    <mergeCell ref="B24:EA24"/>
    <mergeCell ref="EX18:FJ18"/>
    <mergeCell ref="CP18:CV18"/>
    <mergeCell ref="CW18:DC18"/>
    <mergeCell ref="DD18:DL18"/>
    <mergeCell ref="DM18:DS18"/>
    <mergeCell ref="DT18:DZ18"/>
    <mergeCell ref="EJ18:EP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60"/>
  <sheetViews>
    <sheetView view="pageBreakPreview" zoomScaleSheetLayoutView="100" zoomScalePageLayoutView="0" workbookViewId="0" topLeftCell="A13">
      <selection activeCell="BU24" sqref="BU24:CN24"/>
    </sheetView>
  </sheetViews>
  <sheetFormatPr defaultColWidth="0.875" defaultRowHeight="12.75"/>
  <cols>
    <col min="1" max="1" width="0.875" style="1" customWidth="1"/>
    <col min="2" max="2" width="2.875" style="1" customWidth="1"/>
    <col min="3" max="3" width="4.125" style="1" customWidth="1"/>
    <col min="4" max="5" width="0.875" style="1" hidden="1" customWidth="1"/>
    <col min="6" max="6" width="0.875" style="1" customWidth="1"/>
    <col min="7" max="7" width="0.875" style="1" hidden="1" customWidth="1"/>
    <col min="8" max="13" width="0.875" style="1" customWidth="1"/>
    <col min="14" max="14" width="1.37890625" style="1" customWidth="1"/>
    <col min="15" max="23" width="0.875" style="1" customWidth="1"/>
    <col min="24" max="24" width="1.75390625" style="1" customWidth="1"/>
    <col min="25" max="47" width="0.875" style="1" customWidth="1"/>
    <col min="48" max="48" width="8.00390625" style="1" customWidth="1"/>
    <col min="49" max="51" width="0.875" style="1" customWidth="1"/>
    <col min="52" max="52" width="3.375" style="1" customWidth="1"/>
    <col min="53" max="53" width="12.625" style="1" bestFit="1" customWidth="1"/>
    <col min="54" max="60" width="0.875" style="1" customWidth="1"/>
    <col min="61" max="61" width="4.00390625" style="1" bestFit="1" customWidth="1"/>
    <col min="62" max="82" width="0.875" style="1" customWidth="1"/>
    <col min="83" max="83" width="8.25390625" style="1" customWidth="1"/>
    <col min="84" max="95" width="0.875" style="1" customWidth="1"/>
    <col min="96" max="96" width="3.75390625" style="1" customWidth="1"/>
    <col min="97" max="104" width="0.875" style="1" customWidth="1"/>
    <col min="105" max="105" width="3.00390625" style="1" customWidth="1"/>
    <col min="106" max="107" width="0.875" style="1" customWidth="1"/>
    <col min="108" max="108" width="6.125" style="1" customWidth="1"/>
    <col min="109" max="112" width="0.875" style="1" hidden="1" customWidth="1"/>
    <col min="113" max="122" width="0.875" style="1" customWidth="1"/>
    <col min="123" max="123" width="11.25390625" style="1" bestFit="1" customWidth="1"/>
    <col min="124" max="16384" width="0.875" style="1" customWidth="1"/>
  </cols>
  <sheetData>
    <row r="1" spans="1:112" s="7" customFormat="1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18"/>
      <c r="DF1" s="18"/>
      <c r="DG1" s="18"/>
      <c r="DH1" s="18"/>
    </row>
    <row r="2" spans="1:112" s="7" customFormat="1" ht="12.75">
      <c r="A2" s="64"/>
      <c r="B2" s="146"/>
      <c r="C2" s="146"/>
      <c r="D2" s="146"/>
      <c r="E2" s="146"/>
      <c r="F2" s="146"/>
      <c r="G2" s="146"/>
      <c r="H2" s="146" t="s">
        <v>10</v>
      </c>
      <c r="I2" s="146"/>
      <c r="J2" s="146"/>
      <c r="K2" s="146"/>
      <c r="L2" s="146"/>
      <c r="M2" s="64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64"/>
      <c r="DC2" s="64"/>
      <c r="DD2" s="64"/>
      <c r="DE2" s="18"/>
      <c r="DF2" s="18"/>
      <c r="DG2" s="18"/>
      <c r="DH2" s="18"/>
    </row>
    <row r="3" spans="1:112" s="7" customFormat="1" ht="12.75">
      <c r="A3" s="147" t="s">
        <v>185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64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64"/>
      <c r="DC3" s="64"/>
      <c r="DD3" s="64"/>
      <c r="DE3" s="18"/>
      <c r="DF3" s="18"/>
      <c r="DG3" s="18"/>
      <c r="DH3" s="18"/>
    </row>
    <row r="4" spans="1:112" s="7" customFormat="1" ht="9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18"/>
      <c r="DF4" s="18"/>
      <c r="DG4" s="18"/>
      <c r="DH4" s="18"/>
    </row>
    <row r="5" spans="1:112" s="7" customFormat="1" ht="38.25" customHeight="1">
      <c r="A5" s="177" t="s">
        <v>50</v>
      </c>
      <c r="B5" s="177"/>
      <c r="C5" s="177"/>
      <c r="D5" s="177"/>
      <c r="E5" s="177"/>
      <c r="F5" s="177"/>
      <c r="G5" s="323" t="s">
        <v>0</v>
      </c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9"/>
      <c r="BA5" s="181" t="s">
        <v>8</v>
      </c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6"/>
      <c r="BU5" s="175" t="s">
        <v>153</v>
      </c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6"/>
      <c r="CO5" s="181" t="s">
        <v>93</v>
      </c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6"/>
      <c r="DE5" s="18"/>
      <c r="DF5" s="18"/>
      <c r="DG5" s="18"/>
      <c r="DH5" s="18"/>
    </row>
    <row r="6" spans="1:112" s="14" customFormat="1" ht="27.75" customHeight="1">
      <c r="A6" s="184" t="s">
        <v>45</v>
      </c>
      <c r="B6" s="184"/>
      <c r="C6" s="184"/>
      <c r="D6" s="184"/>
      <c r="E6" s="184"/>
      <c r="F6" s="184"/>
      <c r="G6" s="148"/>
      <c r="H6" s="271" t="s">
        <v>427</v>
      </c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2"/>
      <c r="BA6" s="273" t="s">
        <v>648</v>
      </c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6"/>
      <c r="BU6" s="273" t="s">
        <v>650</v>
      </c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6"/>
      <c r="CO6" s="310" t="s">
        <v>649</v>
      </c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2"/>
      <c r="DE6" s="48"/>
      <c r="DF6" s="48"/>
      <c r="DG6" s="48"/>
      <c r="DH6" s="48"/>
    </row>
    <row r="7" spans="1:112" s="14" customFormat="1" ht="27.75" customHeight="1">
      <c r="A7" s="184" t="s">
        <v>156</v>
      </c>
      <c r="B7" s="184"/>
      <c r="C7" s="184"/>
      <c r="D7" s="184"/>
      <c r="E7" s="184"/>
      <c r="F7" s="184"/>
      <c r="G7" s="148"/>
      <c r="H7" s="271" t="s">
        <v>428</v>
      </c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2"/>
      <c r="BA7" s="283" t="s">
        <v>651</v>
      </c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 t="s">
        <v>652</v>
      </c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310" t="s">
        <v>527</v>
      </c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2"/>
      <c r="DE7" s="48"/>
      <c r="DF7" s="48"/>
      <c r="DG7" s="48"/>
      <c r="DH7" s="48"/>
    </row>
    <row r="8" spans="1:112" s="14" customFormat="1" ht="27.75" customHeight="1">
      <c r="A8" s="184" t="s">
        <v>157</v>
      </c>
      <c r="B8" s="184"/>
      <c r="C8" s="184"/>
      <c r="D8" s="184"/>
      <c r="E8" s="184"/>
      <c r="F8" s="184"/>
      <c r="G8" s="148"/>
      <c r="H8" s="271" t="s">
        <v>429</v>
      </c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2"/>
      <c r="BA8" s="284" t="s">
        <v>653</v>
      </c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 t="s">
        <v>654</v>
      </c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310" t="s">
        <v>647</v>
      </c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2"/>
      <c r="DE8" s="48"/>
      <c r="DF8" s="48"/>
      <c r="DG8" s="48"/>
      <c r="DH8" s="48"/>
    </row>
    <row r="9" spans="1:113" s="14" customFormat="1" ht="16.5" customHeight="1">
      <c r="A9" s="184" t="s">
        <v>430</v>
      </c>
      <c r="B9" s="184"/>
      <c r="C9" s="184"/>
      <c r="D9" s="184"/>
      <c r="E9" s="184"/>
      <c r="F9" s="184"/>
      <c r="G9" s="148"/>
      <c r="H9" s="271" t="s">
        <v>431</v>
      </c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2"/>
      <c r="BA9" s="273">
        <v>113013.72</v>
      </c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6"/>
      <c r="BU9" s="273">
        <v>80257.17</v>
      </c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6"/>
      <c r="CO9" s="266">
        <f>BU9/BA9</f>
        <v>0.710154218443566</v>
      </c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8"/>
      <c r="DE9" s="99"/>
      <c r="DF9" s="99"/>
      <c r="DG9" s="99"/>
      <c r="DH9" s="99"/>
      <c r="DI9" s="99"/>
    </row>
    <row r="10" spans="1:112" s="14" customFormat="1" ht="18.75" customHeight="1">
      <c r="A10" s="184" t="s">
        <v>51</v>
      </c>
      <c r="B10" s="184"/>
      <c r="C10" s="184"/>
      <c r="D10" s="184"/>
      <c r="E10" s="184"/>
      <c r="F10" s="184"/>
      <c r="G10" s="148"/>
      <c r="H10" s="271" t="s">
        <v>432</v>
      </c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2"/>
      <c r="BA10" s="273">
        <v>113013.72</v>
      </c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6"/>
      <c r="BU10" s="273">
        <v>80257.17</v>
      </c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6"/>
      <c r="CO10" s="266">
        <f>BU10/BA10</f>
        <v>0.710154218443566</v>
      </c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8"/>
      <c r="DE10" s="48"/>
      <c r="DF10" s="48"/>
      <c r="DG10" s="48"/>
      <c r="DH10" s="48"/>
    </row>
    <row r="11" spans="1:112" s="14" customFormat="1" ht="27.75" customHeight="1">
      <c r="A11" s="184" t="s">
        <v>52</v>
      </c>
      <c r="B11" s="184"/>
      <c r="C11" s="184"/>
      <c r="D11" s="184"/>
      <c r="E11" s="184"/>
      <c r="F11" s="184"/>
      <c r="G11" s="148"/>
      <c r="H11" s="271" t="s">
        <v>433</v>
      </c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2"/>
      <c r="BA11" s="273">
        <f>BA12+BA13</f>
        <v>159676514</v>
      </c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6"/>
      <c r="BU11" s="273">
        <f>BU12+BU13</f>
        <v>190228254</v>
      </c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6"/>
      <c r="CO11" s="266">
        <f>BU11/BA11</f>
        <v>1.1913352141442668</v>
      </c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8"/>
      <c r="DE11" s="48"/>
      <c r="DF11" s="48"/>
      <c r="DG11" s="48"/>
      <c r="DH11" s="48"/>
    </row>
    <row r="12" spans="1:112" s="14" customFormat="1" ht="42" customHeight="1">
      <c r="A12" s="184" t="s">
        <v>434</v>
      </c>
      <c r="B12" s="184"/>
      <c r="C12" s="184"/>
      <c r="D12" s="184"/>
      <c r="E12" s="184"/>
      <c r="F12" s="184"/>
      <c r="G12" s="148"/>
      <c r="H12" s="271" t="s">
        <v>435</v>
      </c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2"/>
      <c r="BA12" s="273">
        <v>158814060</v>
      </c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6"/>
      <c r="BU12" s="273">
        <v>187363000</v>
      </c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6"/>
      <c r="CO12" s="266">
        <f>BU12/BA12</f>
        <v>1.1797633030727883</v>
      </c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8"/>
      <c r="DE12" s="48"/>
      <c r="DF12" s="48"/>
      <c r="DG12" s="48"/>
      <c r="DH12" s="48"/>
    </row>
    <row r="13" spans="1:112" s="14" customFormat="1" ht="28.5" customHeight="1">
      <c r="A13" s="184" t="s">
        <v>436</v>
      </c>
      <c r="B13" s="184"/>
      <c r="C13" s="184"/>
      <c r="D13" s="184"/>
      <c r="E13" s="184"/>
      <c r="F13" s="184"/>
      <c r="G13" s="148"/>
      <c r="H13" s="271" t="s">
        <v>437</v>
      </c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2"/>
      <c r="BA13" s="273">
        <v>862454</v>
      </c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6"/>
      <c r="BU13" s="273">
        <v>2865254</v>
      </c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6"/>
      <c r="CO13" s="266">
        <f>BU13/BA13</f>
        <v>3.32221080776482</v>
      </c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8"/>
      <c r="DE13" s="48"/>
      <c r="DF13" s="48"/>
      <c r="DG13" s="48"/>
      <c r="DH13" s="48"/>
    </row>
    <row r="14" spans="1:112" s="14" customFormat="1" ht="38.25" customHeight="1">
      <c r="A14" s="184" t="s">
        <v>438</v>
      </c>
      <c r="B14" s="184"/>
      <c r="C14" s="184"/>
      <c r="D14" s="184"/>
      <c r="E14" s="184"/>
      <c r="F14" s="184"/>
      <c r="G14" s="148"/>
      <c r="H14" s="271" t="s">
        <v>147</v>
      </c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2"/>
      <c r="BA14" s="277">
        <v>0</v>
      </c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9"/>
      <c r="BU14" s="298">
        <v>39036.06</v>
      </c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300"/>
      <c r="CO14" s="266">
        <v>0</v>
      </c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8"/>
      <c r="DE14" s="48"/>
      <c r="DF14" s="48"/>
      <c r="DG14" s="48"/>
      <c r="DH14" s="48"/>
    </row>
    <row r="15" spans="1:112" s="8" customFormat="1" ht="12.75">
      <c r="A15" s="280" t="s">
        <v>117</v>
      </c>
      <c r="B15" s="280"/>
      <c r="C15" s="280"/>
      <c r="D15" s="280"/>
      <c r="E15" s="280"/>
      <c r="F15" s="280"/>
      <c r="G15" s="149"/>
      <c r="H15" s="281" t="s">
        <v>426</v>
      </c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2"/>
      <c r="BA15" s="295">
        <v>0</v>
      </c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9"/>
      <c r="BU15" s="295">
        <v>39036.06</v>
      </c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7"/>
      <c r="CO15" s="320">
        <v>0</v>
      </c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2"/>
      <c r="DE15" s="49"/>
      <c r="DF15" s="49"/>
      <c r="DG15" s="49"/>
      <c r="DH15" s="49"/>
    </row>
    <row r="16" spans="1:112" s="14" customFormat="1" ht="12.75">
      <c r="A16" s="280" t="s">
        <v>118</v>
      </c>
      <c r="B16" s="280"/>
      <c r="C16" s="280"/>
      <c r="D16" s="280"/>
      <c r="E16" s="280"/>
      <c r="F16" s="280"/>
      <c r="G16" s="148"/>
      <c r="H16" s="281" t="s">
        <v>148</v>
      </c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2"/>
      <c r="BA16" s="313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5"/>
      <c r="BU16" s="313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5"/>
      <c r="CO16" s="266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8"/>
      <c r="DE16" s="48"/>
      <c r="DF16" s="48"/>
      <c r="DG16" s="48"/>
      <c r="DH16" s="48"/>
    </row>
    <row r="17" spans="1:112" s="14" customFormat="1" ht="39.75" customHeight="1">
      <c r="A17" s="184" t="s">
        <v>106</v>
      </c>
      <c r="B17" s="184"/>
      <c r="C17" s="184"/>
      <c r="D17" s="184"/>
      <c r="E17" s="184"/>
      <c r="F17" s="184"/>
      <c r="G17" s="148"/>
      <c r="H17" s="316" t="s">
        <v>116</v>
      </c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7"/>
      <c r="BA17" s="277">
        <f>SUM(BA18:BT20)</f>
        <v>0</v>
      </c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9"/>
      <c r="BU17" s="277">
        <f>SUM(BU18:CN20)</f>
        <v>39036.06</v>
      </c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9"/>
      <c r="CO17" s="304">
        <v>0</v>
      </c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6"/>
      <c r="DE17" s="48"/>
      <c r="DF17" s="48"/>
      <c r="DG17" s="48"/>
      <c r="DH17" s="48"/>
    </row>
    <row r="18" spans="1:112" s="14" customFormat="1" ht="12.75">
      <c r="A18" s="280" t="s">
        <v>119</v>
      </c>
      <c r="B18" s="280"/>
      <c r="C18" s="280"/>
      <c r="D18" s="280"/>
      <c r="E18" s="280"/>
      <c r="F18" s="280"/>
      <c r="G18" s="148"/>
      <c r="H18" s="281" t="s">
        <v>655</v>
      </c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2"/>
      <c r="BA18" s="277">
        <v>0</v>
      </c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9"/>
      <c r="BU18" s="295">
        <v>39036.06</v>
      </c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7"/>
      <c r="CO18" s="266">
        <v>0</v>
      </c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8"/>
      <c r="DE18" s="48"/>
      <c r="DF18" s="48"/>
      <c r="DG18" s="48"/>
      <c r="DH18" s="48"/>
    </row>
    <row r="19" spans="1:112" s="14" customFormat="1" ht="12.75">
      <c r="A19" s="280" t="s">
        <v>350</v>
      </c>
      <c r="B19" s="280"/>
      <c r="C19" s="280"/>
      <c r="D19" s="280"/>
      <c r="E19" s="280"/>
      <c r="F19" s="280"/>
      <c r="G19" s="148"/>
      <c r="H19" s="281" t="s">
        <v>351</v>
      </c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2"/>
      <c r="BA19" s="277">
        <v>0</v>
      </c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9"/>
      <c r="BU19" s="277">
        <v>0</v>
      </c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9"/>
      <c r="CO19" s="266">
        <v>0</v>
      </c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8"/>
      <c r="DE19" s="48"/>
      <c r="DF19" s="48"/>
      <c r="DG19" s="48"/>
      <c r="DH19" s="48"/>
    </row>
    <row r="20" spans="1:112" s="14" customFormat="1" ht="14.25" customHeight="1">
      <c r="A20" s="184" t="s">
        <v>439</v>
      </c>
      <c r="B20" s="184"/>
      <c r="C20" s="184"/>
      <c r="D20" s="184"/>
      <c r="E20" s="184"/>
      <c r="F20" s="184"/>
      <c r="G20" s="148"/>
      <c r="H20" s="271" t="s">
        <v>103</v>
      </c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2"/>
      <c r="BA20" s="274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6"/>
      <c r="BU20" s="274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6"/>
      <c r="CO20" s="307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9"/>
      <c r="DE20" s="48"/>
      <c r="DF20" s="48"/>
      <c r="DG20" s="48"/>
      <c r="DH20" s="48"/>
    </row>
    <row r="21" spans="1:112" s="14" customFormat="1" ht="14.25" customHeight="1">
      <c r="A21" s="269" t="s">
        <v>442</v>
      </c>
      <c r="B21" s="270"/>
      <c r="C21" s="270"/>
      <c r="D21" s="270"/>
      <c r="E21" s="270"/>
      <c r="F21" s="270"/>
      <c r="G21" s="148"/>
      <c r="H21" s="271" t="s">
        <v>440</v>
      </c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2"/>
      <c r="BA21" s="298">
        <f>BA24+BA30+BA33</f>
        <v>3887453.94</v>
      </c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300"/>
      <c r="BU21" s="298">
        <f>BU24+BU30+BU33</f>
        <v>6187932.9</v>
      </c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300"/>
      <c r="CO21" s="304">
        <f>BU21/BA21</f>
        <v>1.5917700879563348</v>
      </c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6"/>
      <c r="DE21" s="48"/>
      <c r="DF21" s="48"/>
      <c r="DG21" s="48"/>
      <c r="DH21" s="48"/>
    </row>
    <row r="22" spans="1:112" s="14" customFormat="1" ht="28.5" customHeight="1">
      <c r="A22" s="269" t="s">
        <v>441</v>
      </c>
      <c r="B22" s="270"/>
      <c r="C22" s="270"/>
      <c r="D22" s="270"/>
      <c r="E22" s="270"/>
      <c r="F22" s="270"/>
      <c r="G22" s="148"/>
      <c r="H22" s="271" t="s">
        <v>443</v>
      </c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2"/>
      <c r="BA22" s="150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2"/>
      <c r="BU22" s="150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2"/>
      <c r="CO22" s="153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5"/>
      <c r="DE22" s="48"/>
      <c r="DF22" s="48"/>
      <c r="DG22" s="48"/>
      <c r="DH22" s="48"/>
    </row>
    <row r="23" spans="1:112" s="14" customFormat="1" ht="24.75" customHeight="1">
      <c r="A23" s="269" t="s">
        <v>444</v>
      </c>
      <c r="B23" s="270"/>
      <c r="C23" s="270"/>
      <c r="D23" s="270"/>
      <c r="E23" s="270"/>
      <c r="F23" s="270"/>
      <c r="G23" s="148"/>
      <c r="H23" s="271" t="s">
        <v>149</v>
      </c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2"/>
      <c r="BA23" s="298">
        <f>BA24+BA30+BA33</f>
        <v>3887453.94</v>
      </c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300"/>
      <c r="BU23" s="298">
        <f>BU24+BU30+BU33</f>
        <v>6187932.9</v>
      </c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300"/>
      <c r="CO23" s="304">
        <f>BU23/BA23</f>
        <v>1.5917700879563348</v>
      </c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6"/>
      <c r="DE23" s="48"/>
      <c r="DF23" s="48"/>
      <c r="DG23" s="48"/>
      <c r="DH23" s="48"/>
    </row>
    <row r="24" spans="1:112" s="14" customFormat="1" ht="38.25" customHeight="1">
      <c r="A24" s="184" t="s">
        <v>445</v>
      </c>
      <c r="B24" s="184"/>
      <c r="C24" s="184"/>
      <c r="D24" s="184"/>
      <c r="E24" s="184"/>
      <c r="F24" s="184"/>
      <c r="G24" s="149"/>
      <c r="H24" s="271" t="s">
        <v>150</v>
      </c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2"/>
      <c r="BA24" s="298">
        <f>BA25+BA26+BA28</f>
        <v>3545492.69</v>
      </c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300"/>
      <c r="BU24" s="298">
        <f>BU25+BU26+BU27+BU28+BU29</f>
        <v>5963647.13</v>
      </c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300"/>
      <c r="CO24" s="304">
        <f>BU24/BA24</f>
        <v>1.682036222164655</v>
      </c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6"/>
      <c r="DE24" s="48"/>
      <c r="DF24" s="48"/>
      <c r="DG24" s="48"/>
      <c r="DH24" s="48"/>
    </row>
    <row r="25" spans="1:112" s="14" customFormat="1" ht="12.75">
      <c r="A25" s="280" t="s">
        <v>446</v>
      </c>
      <c r="B25" s="280"/>
      <c r="C25" s="280"/>
      <c r="D25" s="280"/>
      <c r="E25" s="280"/>
      <c r="F25" s="280"/>
      <c r="G25" s="156"/>
      <c r="H25" s="281" t="s">
        <v>127</v>
      </c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2"/>
      <c r="BA25" s="298">
        <v>1765492.57</v>
      </c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300"/>
      <c r="BU25" s="298">
        <v>3998537.8</v>
      </c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300"/>
      <c r="CO25" s="304">
        <f>BU25/BA25</f>
        <v>2.264828449547086</v>
      </c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6"/>
      <c r="DE25" s="48"/>
      <c r="DF25" s="48"/>
      <c r="DG25" s="48"/>
      <c r="DH25" s="48"/>
    </row>
    <row r="26" spans="1:112" s="14" customFormat="1" ht="12.75">
      <c r="A26" s="280" t="s">
        <v>447</v>
      </c>
      <c r="B26" s="280"/>
      <c r="C26" s="280"/>
      <c r="D26" s="280"/>
      <c r="E26" s="280"/>
      <c r="F26" s="280"/>
      <c r="G26" s="156"/>
      <c r="H26" s="281" t="s">
        <v>120</v>
      </c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2"/>
      <c r="BA26" s="298">
        <v>1601859.51</v>
      </c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300"/>
      <c r="BU26" s="298">
        <v>1828110.41</v>
      </c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300"/>
      <c r="CO26" s="304">
        <f>BU26/BA26</f>
        <v>1.1412426611619642</v>
      </c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6"/>
      <c r="DE26" s="48"/>
      <c r="DF26" s="48"/>
      <c r="DG26" s="48"/>
      <c r="DH26" s="48"/>
    </row>
    <row r="27" spans="1:112" s="14" customFormat="1" ht="29.25" customHeight="1">
      <c r="A27" s="280" t="s">
        <v>448</v>
      </c>
      <c r="B27" s="280"/>
      <c r="C27" s="280"/>
      <c r="D27" s="280"/>
      <c r="E27" s="280"/>
      <c r="F27" s="280"/>
      <c r="G27" s="156"/>
      <c r="H27" s="281" t="s">
        <v>352</v>
      </c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2"/>
      <c r="BA27" s="298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300"/>
      <c r="BU27" s="298">
        <v>5812.13</v>
      </c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300"/>
      <c r="CO27" s="304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6"/>
      <c r="DE27" s="48"/>
      <c r="DF27" s="48"/>
      <c r="DG27" s="48"/>
      <c r="DH27" s="48"/>
    </row>
    <row r="28" spans="1:112" s="14" customFormat="1" ht="12.75">
      <c r="A28" s="280" t="s">
        <v>449</v>
      </c>
      <c r="B28" s="280"/>
      <c r="C28" s="280"/>
      <c r="D28" s="280"/>
      <c r="E28" s="280"/>
      <c r="F28" s="280"/>
      <c r="G28" s="156"/>
      <c r="H28" s="281" t="s">
        <v>124</v>
      </c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2"/>
      <c r="BA28" s="298">
        <v>178140.61</v>
      </c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300"/>
      <c r="BU28" s="298">
        <v>116504.68</v>
      </c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300"/>
      <c r="CO28" s="304">
        <f>BU28/BA28</f>
        <v>0.6540040477014197</v>
      </c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5"/>
      <c r="DC28" s="305"/>
      <c r="DD28" s="306"/>
      <c r="DE28" s="48"/>
      <c r="DF28" s="48"/>
      <c r="DG28" s="48"/>
      <c r="DH28" s="48"/>
    </row>
    <row r="29" spans="1:112" s="14" customFormat="1" ht="12.75" customHeight="1">
      <c r="A29" s="280" t="s">
        <v>450</v>
      </c>
      <c r="B29" s="280"/>
      <c r="C29" s="280"/>
      <c r="D29" s="280"/>
      <c r="E29" s="280"/>
      <c r="F29" s="280"/>
      <c r="G29" s="156"/>
      <c r="H29" s="281" t="s">
        <v>122</v>
      </c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2"/>
      <c r="BA29" s="298">
        <v>0</v>
      </c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300"/>
      <c r="BU29" s="298">
        <v>14682.11</v>
      </c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300"/>
      <c r="CO29" s="304">
        <v>0</v>
      </c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6"/>
      <c r="DE29" s="48"/>
      <c r="DF29" s="48"/>
      <c r="DG29" s="48"/>
      <c r="DH29" s="48"/>
    </row>
    <row r="30" spans="1:112" s="14" customFormat="1" ht="32.25" customHeight="1">
      <c r="A30" s="184" t="s">
        <v>446</v>
      </c>
      <c r="B30" s="184"/>
      <c r="C30" s="184"/>
      <c r="D30" s="184"/>
      <c r="E30" s="184"/>
      <c r="F30" s="184"/>
      <c r="G30" s="149"/>
      <c r="H30" s="271" t="s">
        <v>121</v>
      </c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2"/>
      <c r="BA30" s="298">
        <v>17067.8</v>
      </c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300"/>
      <c r="BU30" s="298">
        <f>BU32</f>
        <v>155865.73</v>
      </c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300"/>
      <c r="CO30" s="266">
        <f>BU30/BA30</f>
        <v>9.132151185272853</v>
      </c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8"/>
      <c r="DE30" s="48"/>
      <c r="DF30" s="48"/>
      <c r="DG30" s="48"/>
      <c r="DH30" s="48"/>
    </row>
    <row r="31" spans="1:112" s="14" customFormat="1" ht="12.75">
      <c r="A31" s="280" t="s">
        <v>451</v>
      </c>
      <c r="B31" s="280"/>
      <c r="C31" s="280"/>
      <c r="D31" s="280"/>
      <c r="E31" s="280"/>
      <c r="F31" s="280"/>
      <c r="G31" s="156"/>
      <c r="H31" s="281" t="s">
        <v>337</v>
      </c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2"/>
      <c r="BA31" s="292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4"/>
      <c r="BU31" s="292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4"/>
      <c r="CO31" s="301"/>
      <c r="CP31" s="302"/>
      <c r="CQ31" s="302"/>
      <c r="CR31" s="302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  <c r="DD31" s="303"/>
      <c r="DE31" s="48"/>
      <c r="DF31" s="48"/>
      <c r="DG31" s="48"/>
      <c r="DH31" s="48"/>
    </row>
    <row r="32" spans="1:112" s="14" customFormat="1" ht="12.75">
      <c r="A32" s="280" t="s">
        <v>452</v>
      </c>
      <c r="B32" s="280"/>
      <c r="C32" s="280"/>
      <c r="D32" s="280"/>
      <c r="E32" s="280"/>
      <c r="F32" s="280"/>
      <c r="G32" s="156"/>
      <c r="H32" s="281" t="s">
        <v>353</v>
      </c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2"/>
      <c r="BA32" s="298">
        <v>17067.8</v>
      </c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300"/>
      <c r="BU32" s="298">
        <v>155865.73</v>
      </c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300"/>
      <c r="CO32" s="266">
        <f>BU32/BA32</f>
        <v>9.132151185272853</v>
      </c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8"/>
      <c r="DE32" s="48"/>
      <c r="DF32" s="48"/>
      <c r="DG32" s="48"/>
      <c r="DH32" s="48"/>
    </row>
    <row r="33" spans="1:112" s="14" customFormat="1" ht="40.5" customHeight="1">
      <c r="A33" s="184" t="s">
        <v>453</v>
      </c>
      <c r="B33" s="184"/>
      <c r="C33" s="184"/>
      <c r="D33" s="184"/>
      <c r="E33" s="184"/>
      <c r="F33" s="184"/>
      <c r="G33" s="149"/>
      <c r="H33" s="271" t="s">
        <v>123</v>
      </c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2"/>
      <c r="BA33" s="295">
        <f>SUM(BA34:BT42)</f>
        <v>324893.45</v>
      </c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7"/>
      <c r="BU33" s="295">
        <f>SUM(BU34:CN42)</f>
        <v>68420.04000000001</v>
      </c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7"/>
      <c r="CO33" s="242">
        <f>BU33/BA33</f>
        <v>0.2105922418565225</v>
      </c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4"/>
      <c r="DE33" s="48"/>
      <c r="DF33" s="48"/>
      <c r="DG33" s="48"/>
      <c r="DH33" s="48"/>
    </row>
    <row r="34" spans="1:112" s="14" customFormat="1" ht="12.75">
      <c r="A34" s="280" t="s">
        <v>454</v>
      </c>
      <c r="B34" s="280"/>
      <c r="C34" s="280"/>
      <c r="D34" s="280"/>
      <c r="E34" s="280"/>
      <c r="F34" s="280"/>
      <c r="G34" s="149"/>
      <c r="H34" s="281" t="s">
        <v>127</v>
      </c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2"/>
      <c r="BA34" s="289">
        <v>211355.01</v>
      </c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1"/>
      <c r="BU34" s="289">
        <v>3436.09</v>
      </c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1"/>
      <c r="CO34" s="242">
        <f>BU34/BA34</f>
        <v>0.016257433405529396</v>
      </c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4"/>
      <c r="DE34" s="48"/>
      <c r="DF34" s="48"/>
      <c r="DG34" s="48"/>
      <c r="DH34" s="48"/>
    </row>
    <row r="35" spans="1:112" s="14" customFormat="1" ht="12.75">
      <c r="A35" s="280" t="s">
        <v>455</v>
      </c>
      <c r="B35" s="280"/>
      <c r="C35" s="280"/>
      <c r="D35" s="280"/>
      <c r="E35" s="280"/>
      <c r="F35" s="280"/>
      <c r="G35" s="156"/>
      <c r="H35" s="281" t="s">
        <v>120</v>
      </c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2"/>
      <c r="BA35" s="289">
        <v>57780.66</v>
      </c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1"/>
      <c r="BU35" s="289">
        <v>5324.37</v>
      </c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1"/>
      <c r="CO35" s="242">
        <f aca="true" t="shared" si="0" ref="CO35:CO40">BU35/BA35</f>
        <v>0.09214796092671838</v>
      </c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4"/>
      <c r="DE35" s="48"/>
      <c r="DF35" s="48"/>
      <c r="DG35" s="48"/>
      <c r="DH35" s="48"/>
    </row>
    <row r="36" spans="1:112" s="8" customFormat="1" ht="12.75">
      <c r="A36" s="280" t="s">
        <v>456</v>
      </c>
      <c r="B36" s="280"/>
      <c r="C36" s="280"/>
      <c r="D36" s="280"/>
      <c r="E36" s="280"/>
      <c r="F36" s="280"/>
      <c r="G36" s="156"/>
      <c r="H36" s="281" t="s">
        <v>124</v>
      </c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2"/>
      <c r="BA36" s="289">
        <v>12505.72</v>
      </c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1"/>
      <c r="BU36" s="289">
        <v>138.69</v>
      </c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1"/>
      <c r="CO36" s="242">
        <f t="shared" si="0"/>
        <v>0.011090125158727367</v>
      </c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4"/>
      <c r="DE36" s="49"/>
      <c r="DF36" s="49"/>
      <c r="DG36" s="49"/>
      <c r="DH36" s="49"/>
    </row>
    <row r="37" spans="1:112" s="8" customFormat="1" ht="12.75">
      <c r="A37" s="280" t="s">
        <v>457</v>
      </c>
      <c r="B37" s="280"/>
      <c r="C37" s="280"/>
      <c r="D37" s="280"/>
      <c r="E37" s="280"/>
      <c r="F37" s="280"/>
      <c r="G37" s="156"/>
      <c r="H37" s="281" t="s">
        <v>125</v>
      </c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2"/>
      <c r="BA37" s="289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1"/>
      <c r="BU37" s="289">
        <v>4141</v>
      </c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1"/>
      <c r="CO37" s="242">
        <v>0</v>
      </c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4"/>
      <c r="DE37" s="49"/>
      <c r="DF37" s="49"/>
      <c r="DG37" s="49"/>
      <c r="DH37" s="49"/>
    </row>
    <row r="38" spans="1:112" s="14" customFormat="1" ht="12.75">
      <c r="A38" s="280" t="s">
        <v>458</v>
      </c>
      <c r="B38" s="280"/>
      <c r="C38" s="280"/>
      <c r="D38" s="280"/>
      <c r="E38" s="280"/>
      <c r="F38" s="280"/>
      <c r="G38" s="156"/>
      <c r="H38" s="281" t="s">
        <v>122</v>
      </c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2"/>
      <c r="BA38" s="289">
        <v>9688</v>
      </c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1"/>
      <c r="BU38" s="289">
        <v>9950</v>
      </c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91"/>
      <c r="CO38" s="242">
        <f t="shared" si="0"/>
        <v>1.0270437654830717</v>
      </c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4"/>
      <c r="DE38" s="48"/>
      <c r="DF38" s="48"/>
      <c r="DG38" s="48"/>
      <c r="DH38" s="48"/>
    </row>
    <row r="39" spans="1:112" s="8" customFormat="1" ht="12.75">
      <c r="A39" s="280" t="s">
        <v>459</v>
      </c>
      <c r="B39" s="280"/>
      <c r="C39" s="280"/>
      <c r="D39" s="280"/>
      <c r="E39" s="280"/>
      <c r="F39" s="280"/>
      <c r="G39" s="156"/>
      <c r="H39" s="281" t="s">
        <v>126</v>
      </c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2"/>
      <c r="BA39" s="289">
        <v>5687</v>
      </c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1"/>
      <c r="BU39" s="289">
        <v>18789.75</v>
      </c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1"/>
      <c r="CO39" s="242">
        <f t="shared" si="0"/>
        <v>3.3039827677158433</v>
      </c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4"/>
      <c r="DE39" s="49"/>
      <c r="DF39" s="49"/>
      <c r="DG39" s="49"/>
      <c r="DH39" s="49"/>
    </row>
    <row r="40" spans="1:112" s="8" customFormat="1" ht="12.75">
      <c r="A40" s="280" t="s">
        <v>460</v>
      </c>
      <c r="B40" s="280"/>
      <c r="C40" s="280"/>
      <c r="D40" s="280"/>
      <c r="E40" s="280"/>
      <c r="F40" s="280"/>
      <c r="G40" s="156"/>
      <c r="H40" s="281" t="s">
        <v>69</v>
      </c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2"/>
      <c r="BA40" s="289">
        <v>27877.06</v>
      </c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1"/>
      <c r="BU40" s="289">
        <v>19314.59</v>
      </c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1"/>
      <c r="CO40" s="242">
        <f t="shared" si="0"/>
        <v>0.6928488872212493</v>
      </c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4"/>
      <c r="DE40" s="49"/>
      <c r="DF40" s="49"/>
      <c r="DG40" s="49"/>
      <c r="DH40" s="49"/>
    </row>
    <row r="41" spans="1:112" s="8" customFormat="1" ht="25.5" customHeight="1">
      <c r="A41" s="280" t="s">
        <v>461</v>
      </c>
      <c r="B41" s="280"/>
      <c r="C41" s="280"/>
      <c r="D41" s="280"/>
      <c r="E41" s="280"/>
      <c r="F41" s="280"/>
      <c r="G41" s="156"/>
      <c r="H41" s="281" t="s">
        <v>352</v>
      </c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2"/>
      <c r="BA41" s="289">
        <v>0</v>
      </c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1"/>
      <c r="BU41" s="289">
        <v>5423.55</v>
      </c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0"/>
      <c r="CK41" s="290"/>
      <c r="CL41" s="290"/>
      <c r="CM41" s="290"/>
      <c r="CN41" s="291"/>
      <c r="CO41" s="242">
        <v>0</v>
      </c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4"/>
      <c r="DE41" s="49"/>
      <c r="DF41" s="49"/>
      <c r="DG41" s="49"/>
      <c r="DH41" s="49"/>
    </row>
    <row r="42" spans="1:112" s="8" customFormat="1" ht="25.5" customHeight="1">
      <c r="A42" s="280" t="s">
        <v>462</v>
      </c>
      <c r="B42" s="280"/>
      <c r="C42" s="280"/>
      <c r="D42" s="280"/>
      <c r="E42" s="280"/>
      <c r="F42" s="280"/>
      <c r="G42" s="156"/>
      <c r="H42" s="281" t="s">
        <v>70</v>
      </c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2"/>
      <c r="BA42" s="292">
        <v>0</v>
      </c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4"/>
      <c r="BU42" s="292">
        <v>1902</v>
      </c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4"/>
      <c r="CO42" s="242">
        <v>0</v>
      </c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4"/>
      <c r="DE42" s="49"/>
      <c r="DF42" s="49"/>
      <c r="DG42" s="49"/>
      <c r="DH42" s="49"/>
    </row>
    <row r="43" spans="1:112" s="14" customFormat="1" ht="22.5" customHeight="1">
      <c r="A43" s="184" t="s">
        <v>463</v>
      </c>
      <c r="B43" s="184"/>
      <c r="C43" s="184"/>
      <c r="D43" s="184"/>
      <c r="E43" s="184"/>
      <c r="F43" s="184"/>
      <c r="G43" s="149"/>
      <c r="H43" s="271" t="s">
        <v>464</v>
      </c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2"/>
      <c r="BA43" s="295">
        <v>0</v>
      </c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7"/>
      <c r="BU43" s="295">
        <v>0</v>
      </c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7"/>
      <c r="CO43" s="242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4"/>
      <c r="DE43" s="48"/>
      <c r="DF43" s="48"/>
      <c r="DG43" s="48"/>
      <c r="DH43" s="48"/>
    </row>
    <row r="44" spans="1:112" s="56" customFormat="1" ht="12" customHeight="1">
      <c r="A44" s="157" t="s">
        <v>9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55"/>
      <c r="DF44" s="55"/>
      <c r="DG44" s="55"/>
      <c r="DH44" s="55"/>
    </row>
    <row r="45" spans="1:112" s="8" customFormat="1" ht="9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49"/>
      <c r="DF45" s="49"/>
      <c r="DG45" s="49"/>
      <c r="DH45" s="49"/>
    </row>
    <row r="46" spans="1:108" s="8" customFormat="1" ht="9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</row>
    <row r="47" spans="1:108" s="7" customFormat="1" ht="12" customHeight="1">
      <c r="A47" s="64" t="s">
        <v>465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</row>
    <row r="48" spans="1:108" s="7" customFormat="1" ht="12" customHeight="1">
      <c r="A48" s="64"/>
      <c r="B48" s="64"/>
      <c r="C48" s="64"/>
      <c r="D48" s="64" t="s">
        <v>54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287">
        <v>0</v>
      </c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287"/>
      <c r="CK48" s="64"/>
      <c r="CL48" s="64" t="s">
        <v>114</v>
      </c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</row>
    <row r="49" spans="1:108" s="7" customFormat="1" ht="12" customHeight="1">
      <c r="A49" s="64" t="s">
        <v>466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</row>
    <row r="50" spans="1:108" s="7" customFormat="1" ht="12.75">
      <c r="A50" s="288" t="s">
        <v>468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8"/>
      <c r="DB50" s="288"/>
      <c r="DC50" s="288"/>
      <c r="DD50" s="288"/>
    </row>
    <row r="51" spans="1:108" s="7" customFormat="1" ht="12" customHeight="1">
      <c r="A51" s="64" t="s">
        <v>467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159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</row>
    <row r="52" spans="1:108" s="7" customFormat="1" ht="12.75">
      <c r="A52" s="288" t="s">
        <v>469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88"/>
      <c r="CS52" s="288"/>
      <c r="CT52" s="288"/>
      <c r="CU52" s="288"/>
      <c r="CV52" s="288"/>
      <c r="CW52" s="288"/>
      <c r="CX52" s="288"/>
      <c r="CY52" s="288"/>
      <c r="CZ52" s="288"/>
      <c r="DA52" s="288"/>
      <c r="DB52" s="288"/>
      <c r="DC52" s="288"/>
      <c r="DD52" s="288"/>
    </row>
    <row r="53" spans="1:112" ht="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26"/>
      <c r="DF53" s="26"/>
      <c r="DG53" s="26"/>
      <c r="DH53" s="26"/>
    </row>
    <row r="54" spans="1:112" ht="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26"/>
      <c r="DF54" s="26"/>
      <c r="DG54" s="26"/>
      <c r="DH54" s="26"/>
    </row>
    <row r="55" spans="1:112" ht="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26"/>
      <c r="DF55" s="26"/>
      <c r="DG55" s="26"/>
      <c r="DH55" s="26"/>
    </row>
    <row r="56" spans="1:112" ht="1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26"/>
      <c r="DF56" s="26"/>
      <c r="DG56" s="26"/>
      <c r="DH56" s="26"/>
    </row>
    <row r="57" spans="1:112" ht="1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26"/>
      <c r="DF57" s="26"/>
      <c r="DG57" s="26"/>
      <c r="DH57" s="26"/>
    </row>
    <row r="58" spans="1:112" ht="1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26"/>
      <c r="DF58" s="26"/>
      <c r="DG58" s="26"/>
      <c r="DH58" s="26"/>
    </row>
    <row r="59" spans="1:112" ht="1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26"/>
      <c r="DF59" s="26"/>
      <c r="DG59" s="26"/>
      <c r="DH59" s="26"/>
    </row>
    <row r="60" spans="1:112" ht="1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26"/>
      <c r="DF60" s="26"/>
      <c r="DG60" s="26"/>
      <c r="DH60" s="26"/>
    </row>
    <row r="61" spans="1:112" ht="1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26"/>
      <c r="DF61" s="26"/>
      <c r="DG61" s="26"/>
      <c r="DH61" s="26"/>
    </row>
    <row r="62" spans="1:112" ht="1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26"/>
      <c r="DF62" s="26"/>
      <c r="DG62" s="26"/>
      <c r="DH62" s="26"/>
    </row>
    <row r="63" spans="1:112" ht="1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26"/>
      <c r="DF63" s="26"/>
      <c r="DG63" s="26"/>
      <c r="DH63" s="26"/>
    </row>
    <row r="64" spans="1:112" ht="1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26"/>
      <c r="DF64" s="26"/>
      <c r="DG64" s="26"/>
      <c r="DH64" s="26"/>
    </row>
    <row r="65" spans="1:112" ht="1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26"/>
      <c r="DF65" s="26"/>
      <c r="DG65" s="26"/>
      <c r="DH65" s="26"/>
    </row>
    <row r="66" spans="1:112" ht="1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26"/>
      <c r="DF66" s="26"/>
      <c r="DG66" s="26"/>
      <c r="DH66" s="26"/>
    </row>
    <row r="67" spans="1:112" ht="1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26"/>
      <c r="DF67" s="26"/>
      <c r="DG67" s="26"/>
      <c r="DH67" s="26"/>
    </row>
    <row r="68" spans="1:112" ht="1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26"/>
      <c r="DF68" s="26"/>
      <c r="DG68" s="26"/>
      <c r="DH68" s="26"/>
    </row>
    <row r="69" spans="1:112" ht="1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26"/>
      <c r="DF69" s="26"/>
      <c r="DG69" s="26"/>
      <c r="DH69" s="26"/>
    </row>
    <row r="70" spans="1:112" ht="1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26"/>
      <c r="DF70" s="26"/>
      <c r="DG70" s="26"/>
      <c r="DH70" s="26"/>
    </row>
    <row r="71" spans="1:112" ht="1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26"/>
      <c r="DF71" s="26"/>
      <c r="DG71" s="26"/>
      <c r="DH71" s="26"/>
    </row>
    <row r="72" spans="1:112" ht="1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26"/>
      <c r="DF72" s="26"/>
      <c r="DG72" s="26"/>
      <c r="DH72" s="26"/>
    </row>
    <row r="73" spans="1:112" ht="1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26"/>
      <c r="DF73" s="26"/>
      <c r="DG73" s="26"/>
      <c r="DH73" s="26"/>
    </row>
    <row r="74" spans="1:112" ht="1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26"/>
      <c r="DF74" s="26"/>
      <c r="DG74" s="26"/>
      <c r="DH74" s="26"/>
    </row>
    <row r="75" spans="1:112" ht="1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26"/>
      <c r="DF75" s="26"/>
      <c r="DG75" s="26"/>
      <c r="DH75" s="26"/>
    </row>
    <row r="76" spans="1:112" ht="1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26"/>
      <c r="DF76" s="26"/>
      <c r="DG76" s="26"/>
      <c r="DH76" s="26"/>
    </row>
    <row r="77" spans="1:112" ht="1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26"/>
      <c r="DF77" s="26"/>
      <c r="DG77" s="26"/>
      <c r="DH77" s="26"/>
    </row>
    <row r="78" spans="1:112" ht="1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26"/>
      <c r="DF78" s="26"/>
      <c r="DG78" s="26"/>
      <c r="DH78" s="26"/>
    </row>
    <row r="79" spans="1:112" ht="1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26"/>
      <c r="DF79" s="26"/>
      <c r="DG79" s="26"/>
      <c r="DH79" s="26"/>
    </row>
    <row r="80" spans="1:112" ht="1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26"/>
      <c r="DF80" s="26"/>
      <c r="DG80" s="26"/>
      <c r="DH80" s="26"/>
    </row>
    <row r="81" spans="1:112" ht="1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26"/>
      <c r="DF81" s="26"/>
      <c r="DG81" s="26"/>
      <c r="DH81" s="26"/>
    </row>
    <row r="82" spans="1:112" ht="1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26"/>
      <c r="DF82" s="26"/>
      <c r="DG82" s="26"/>
      <c r="DH82" s="26"/>
    </row>
    <row r="83" spans="1:112" ht="1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26"/>
      <c r="DF83" s="26"/>
      <c r="DG83" s="26"/>
      <c r="DH83" s="26"/>
    </row>
    <row r="84" spans="1:112" ht="1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26"/>
      <c r="DF84" s="26"/>
      <c r="DG84" s="26"/>
      <c r="DH84" s="26"/>
    </row>
    <row r="85" spans="1:112" ht="1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26"/>
      <c r="DF85" s="26"/>
      <c r="DG85" s="26"/>
      <c r="DH85" s="26"/>
    </row>
    <row r="86" spans="1:112" ht="1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26"/>
      <c r="DF86" s="26"/>
      <c r="DG86" s="26"/>
      <c r="DH86" s="26"/>
    </row>
    <row r="87" spans="1:112" ht="1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26"/>
      <c r="DF87" s="26"/>
      <c r="DG87" s="26"/>
      <c r="DH87" s="26"/>
    </row>
    <row r="88" spans="1:112" ht="1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26"/>
      <c r="DF88" s="26"/>
      <c r="DG88" s="26"/>
      <c r="DH88" s="26"/>
    </row>
    <row r="89" spans="1:112" ht="1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26"/>
      <c r="DF89" s="26"/>
      <c r="DG89" s="26"/>
      <c r="DH89" s="26"/>
    </row>
    <row r="90" spans="1:112" ht="1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26"/>
      <c r="DF90" s="26"/>
      <c r="DG90" s="26"/>
      <c r="DH90" s="26"/>
    </row>
    <row r="91" spans="1:112" ht="1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26"/>
      <c r="DF91" s="26"/>
      <c r="DG91" s="26"/>
      <c r="DH91" s="26"/>
    </row>
    <row r="92" spans="1:112" ht="1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26"/>
      <c r="DF92" s="26"/>
      <c r="DG92" s="26"/>
      <c r="DH92" s="26"/>
    </row>
    <row r="93" spans="1:112" ht="1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26"/>
      <c r="DF93" s="26"/>
      <c r="DG93" s="26"/>
      <c r="DH93" s="26"/>
    </row>
    <row r="94" spans="1:112" ht="1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26"/>
      <c r="DF94" s="26"/>
      <c r="DG94" s="26"/>
      <c r="DH94" s="26"/>
    </row>
    <row r="95" spans="1:112" ht="1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26"/>
      <c r="DF95" s="26"/>
      <c r="DG95" s="26"/>
      <c r="DH95" s="26"/>
    </row>
    <row r="96" spans="1:112" ht="1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26"/>
      <c r="DF96" s="26"/>
      <c r="DG96" s="26"/>
      <c r="DH96" s="26"/>
    </row>
    <row r="97" spans="1:112" ht="15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26"/>
      <c r="DF97" s="26"/>
      <c r="DG97" s="26"/>
      <c r="DH97" s="26"/>
    </row>
    <row r="98" spans="1:112" ht="15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26"/>
      <c r="DF98" s="26"/>
      <c r="DG98" s="26"/>
      <c r="DH98" s="26"/>
    </row>
    <row r="99" spans="1:112" ht="15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26"/>
      <c r="DF99" s="26"/>
      <c r="DG99" s="26"/>
      <c r="DH99" s="26"/>
    </row>
    <row r="100" spans="1:112" ht="15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26"/>
      <c r="DF100" s="26"/>
      <c r="DG100" s="26"/>
      <c r="DH100" s="26"/>
    </row>
    <row r="101" spans="1:112" ht="15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26"/>
      <c r="DF101" s="26"/>
      <c r="DG101" s="26"/>
      <c r="DH101" s="26"/>
    </row>
    <row r="102" spans="1:112" ht="15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26"/>
      <c r="DF102" s="26"/>
      <c r="DG102" s="26"/>
      <c r="DH102" s="26"/>
    </row>
    <row r="103" spans="1:112" ht="15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6"/>
      <c r="DE103" s="26"/>
      <c r="DF103" s="26"/>
      <c r="DG103" s="26"/>
      <c r="DH103" s="26"/>
    </row>
    <row r="104" spans="1:112" ht="15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26"/>
      <c r="DF104" s="26"/>
      <c r="DG104" s="26"/>
      <c r="DH104" s="26"/>
    </row>
    <row r="105" spans="1:112" ht="15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26"/>
      <c r="DF105" s="26"/>
      <c r="DG105" s="26"/>
      <c r="DH105" s="26"/>
    </row>
    <row r="106" spans="1:112" ht="15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26"/>
      <c r="DF106" s="26"/>
      <c r="DG106" s="26"/>
      <c r="DH106" s="26"/>
    </row>
    <row r="107" spans="1:112" ht="15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26"/>
      <c r="DF107" s="26"/>
      <c r="DG107" s="26"/>
      <c r="DH107" s="26"/>
    </row>
    <row r="108" spans="1:112" ht="15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26"/>
      <c r="DF108" s="26"/>
      <c r="DG108" s="26"/>
      <c r="DH108" s="26"/>
    </row>
    <row r="109" spans="1:112" ht="15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26"/>
      <c r="DF109" s="26"/>
      <c r="DG109" s="26"/>
      <c r="DH109" s="26"/>
    </row>
    <row r="110" spans="1:112" ht="15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6"/>
      <c r="DE110" s="26"/>
      <c r="DF110" s="26"/>
      <c r="DG110" s="26"/>
      <c r="DH110" s="26"/>
    </row>
    <row r="111" spans="1:112" ht="15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26"/>
      <c r="DF111" s="26"/>
      <c r="DG111" s="26"/>
      <c r="DH111" s="26"/>
    </row>
    <row r="112" spans="1:112" ht="15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26"/>
      <c r="DF112" s="26"/>
      <c r="DG112" s="26"/>
      <c r="DH112" s="26"/>
    </row>
    <row r="113" spans="1:112" ht="15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26"/>
      <c r="DF113" s="26"/>
      <c r="DG113" s="26"/>
      <c r="DH113" s="26"/>
    </row>
    <row r="114" spans="1:112" ht="15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26"/>
      <c r="DF114" s="26"/>
      <c r="DG114" s="26"/>
      <c r="DH114" s="26"/>
    </row>
    <row r="115" spans="1:112" ht="15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  <c r="DB115" s="136"/>
      <c r="DC115" s="136"/>
      <c r="DD115" s="136"/>
      <c r="DE115" s="26"/>
      <c r="DF115" s="26"/>
      <c r="DG115" s="26"/>
      <c r="DH115" s="26"/>
    </row>
    <row r="116" spans="1:112" ht="15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26"/>
      <c r="DF116" s="26"/>
      <c r="DG116" s="26"/>
      <c r="DH116" s="26"/>
    </row>
    <row r="117" spans="1:112" ht="15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26"/>
      <c r="DF117" s="26"/>
      <c r="DG117" s="26"/>
      <c r="DH117" s="26"/>
    </row>
    <row r="118" spans="1:112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</row>
    <row r="119" spans="1:112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</row>
    <row r="120" spans="1:112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</row>
    <row r="121" spans="1:112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</row>
    <row r="122" spans="1:112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</row>
    <row r="123" spans="1:112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</row>
    <row r="124" spans="1:112" ht="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</row>
    <row r="125" spans="1:112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</row>
    <row r="126" spans="1:112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</row>
    <row r="127" spans="1:112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</row>
    <row r="128" spans="1:112" ht="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</row>
    <row r="129" spans="1:112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</row>
    <row r="130" spans="1:112" ht="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</row>
    <row r="131" spans="1:112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</row>
    <row r="132" spans="1:112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</row>
    <row r="133" spans="1:112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</row>
    <row r="134" spans="1:112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</row>
    <row r="135" spans="1:112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</row>
    <row r="136" spans="1:112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</row>
    <row r="137" spans="1:112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</row>
    <row r="138" spans="1:112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</row>
    <row r="139" spans="1:112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</row>
    <row r="140" spans="1:112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</row>
    <row r="141" spans="1:112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</row>
    <row r="142" spans="1:112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</row>
    <row r="143" spans="1:112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</row>
    <row r="144" spans="1:112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</row>
    <row r="145" spans="1:112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</row>
    <row r="146" spans="1:112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</row>
    <row r="147" spans="1:112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</row>
    <row r="148" spans="1:112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</row>
    <row r="149" spans="1:112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</row>
    <row r="150" spans="1:112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</row>
    <row r="151" spans="1:112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</row>
    <row r="152" spans="1:112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</row>
    <row r="153" spans="1:112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</row>
    <row r="154" spans="1:112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</row>
    <row r="155" spans="1:112" ht="1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</row>
    <row r="156" spans="1:112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</row>
    <row r="157" spans="1:112" ht="1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</row>
    <row r="158" spans="1:112" ht="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</row>
    <row r="159" spans="1:112" ht="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</row>
    <row r="160" spans="1:112" ht="1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</row>
  </sheetData>
  <sheetProtection/>
  <mergeCells count="195">
    <mergeCell ref="BA21:BT21"/>
    <mergeCell ref="BU21:CN21"/>
    <mergeCell ref="CO21:DD21"/>
    <mergeCell ref="A5:F5"/>
    <mergeCell ref="G5:AZ5"/>
    <mergeCell ref="BA5:BT5"/>
    <mergeCell ref="BU5:CN5"/>
    <mergeCell ref="CO5:DD5"/>
    <mergeCell ref="A6:F6"/>
    <mergeCell ref="H6:AZ6"/>
    <mergeCell ref="BA6:BT6"/>
    <mergeCell ref="BU6:CN6"/>
    <mergeCell ref="CO6:DD6"/>
    <mergeCell ref="H11:AZ11"/>
    <mergeCell ref="A14:F14"/>
    <mergeCell ref="H14:AZ14"/>
    <mergeCell ref="BA14:BT14"/>
    <mergeCell ref="BU14:CN14"/>
    <mergeCell ref="CO14:DD14"/>
    <mergeCell ref="BU13:CN13"/>
    <mergeCell ref="CO13:DD13"/>
    <mergeCell ref="CO16:DD16"/>
    <mergeCell ref="A15:F15"/>
    <mergeCell ref="H15:AZ15"/>
    <mergeCell ref="BA15:BT15"/>
    <mergeCell ref="BU15:CN15"/>
    <mergeCell ref="CO15:DD15"/>
    <mergeCell ref="A16:F16"/>
    <mergeCell ref="H16:AZ16"/>
    <mergeCell ref="BA16:BT16"/>
    <mergeCell ref="BU16:CN16"/>
    <mergeCell ref="A11:F11"/>
    <mergeCell ref="A12:F12"/>
    <mergeCell ref="H12:AZ12"/>
    <mergeCell ref="BU12:CN12"/>
    <mergeCell ref="A17:F17"/>
    <mergeCell ref="H17:AZ17"/>
    <mergeCell ref="BA17:BT17"/>
    <mergeCell ref="BU17:CN17"/>
    <mergeCell ref="CO17:DD17"/>
    <mergeCell ref="BU7:CN7"/>
    <mergeCell ref="BU8:CN8"/>
    <mergeCell ref="BU9:CN9"/>
    <mergeCell ref="BU10:CN10"/>
    <mergeCell ref="BU11:CN11"/>
    <mergeCell ref="CO7:DD7"/>
    <mergeCell ref="CO8:DD8"/>
    <mergeCell ref="CO9:DD9"/>
    <mergeCell ref="CO10:DD10"/>
    <mergeCell ref="CO19:DD19"/>
    <mergeCell ref="BU20:CN20"/>
    <mergeCell ref="CO20:DD20"/>
    <mergeCell ref="A18:F18"/>
    <mergeCell ref="H18:AZ18"/>
    <mergeCell ref="BA18:BT18"/>
    <mergeCell ref="BU18:CN18"/>
    <mergeCell ref="CO18:DD18"/>
    <mergeCell ref="H20:AZ20"/>
    <mergeCell ref="A23:F23"/>
    <mergeCell ref="H23:AZ23"/>
    <mergeCell ref="BA23:BT23"/>
    <mergeCell ref="BU23:CN23"/>
    <mergeCell ref="CO23:DD23"/>
    <mergeCell ref="A24:F24"/>
    <mergeCell ref="H24:AZ24"/>
    <mergeCell ref="BA24:BT24"/>
    <mergeCell ref="BU24:CN24"/>
    <mergeCell ref="CO24:DD24"/>
    <mergeCell ref="A25:F25"/>
    <mergeCell ref="H25:AZ25"/>
    <mergeCell ref="BA25:BT25"/>
    <mergeCell ref="BU25:CN25"/>
    <mergeCell ref="CO25:DD25"/>
    <mergeCell ref="A26:F26"/>
    <mergeCell ref="H26:AZ26"/>
    <mergeCell ref="BA26:BT26"/>
    <mergeCell ref="BU26:CN26"/>
    <mergeCell ref="CO26:DD26"/>
    <mergeCell ref="A27:F27"/>
    <mergeCell ref="H27:AZ27"/>
    <mergeCell ref="BA27:BT27"/>
    <mergeCell ref="BU27:CN27"/>
    <mergeCell ref="CO27:DD27"/>
    <mergeCell ref="A28:F28"/>
    <mergeCell ref="H28:AZ28"/>
    <mergeCell ref="BA28:BT28"/>
    <mergeCell ref="BU28:CN28"/>
    <mergeCell ref="CO28:DD28"/>
    <mergeCell ref="A31:F31"/>
    <mergeCell ref="H31:AZ31"/>
    <mergeCell ref="BA31:BT31"/>
    <mergeCell ref="BU31:CN31"/>
    <mergeCell ref="CO31:DD31"/>
    <mergeCell ref="A29:F29"/>
    <mergeCell ref="H29:AZ29"/>
    <mergeCell ref="BA29:BT29"/>
    <mergeCell ref="BU29:CN29"/>
    <mergeCell ref="CO29:DD29"/>
    <mergeCell ref="A32:F32"/>
    <mergeCell ref="H32:AZ32"/>
    <mergeCell ref="BA32:BT32"/>
    <mergeCell ref="BU32:CN32"/>
    <mergeCell ref="CO32:DD32"/>
    <mergeCell ref="A30:F30"/>
    <mergeCell ref="H30:AZ30"/>
    <mergeCell ref="BA30:BT30"/>
    <mergeCell ref="BU30:CN30"/>
    <mergeCell ref="CO30:DD30"/>
    <mergeCell ref="A33:F33"/>
    <mergeCell ref="H33:AZ33"/>
    <mergeCell ref="BA33:BT33"/>
    <mergeCell ref="BU33:CN33"/>
    <mergeCell ref="CO33:DD33"/>
    <mergeCell ref="A43:F43"/>
    <mergeCell ref="H43:AZ43"/>
    <mergeCell ref="BA43:BT43"/>
    <mergeCell ref="BU43:CN43"/>
    <mergeCell ref="CO43:DD43"/>
    <mergeCell ref="A34:F34"/>
    <mergeCell ref="H34:AZ34"/>
    <mergeCell ref="BA34:BT34"/>
    <mergeCell ref="BU34:CN34"/>
    <mergeCell ref="CO34:DD34"/>
    <mergeCell ref="A35:F35"/>
    <mergeCell ref="H35:AZ35"/>
    <mergeCell ref="BA35:BT35"/>
    <mergeCell ref="BU35:CN35"/>
    <mergeCell ref="CO35:DD35"/>
    <mergeCell ref="A36:F36"/>
    <mergeCell ref="H36:AZ36"/>
    <mergeCell ref="BA36:BT36"/>
    <mergeCell ref="BU36:CN36"/>
    <mergeCell ref="CO36:DD36"/>
    <mergeCell ref="A37:F37"/>
    <mergeCell ref="H37:AZ37"/>
    <mergeCell ref="BA37:BT37"/>
    <mergeCell ref="BU37:CN37"/>
    <mergeCell ref="CO37:DD37"/>
    <mergeCell ref="A38:F38"/>
    <mergeCell ref="H38:AZ38"/>
    <mergeCell ref="BA38:BT38"/>
    <mergeCell ref="BU38:CN38"/>
    <mergeCell ref="CO38:DD38"/>
    <mergeCell ref="A39:F39"/>
    <mergeCell ref="H39:AZ39"/>
    <mergeCell ref="BA39:BT39"/>
    <mergeCell ref="BU39:CN39"/>
    <mergeCell ref="CO39:DD39"/>
    <mergeCell ref="BA42:BT42"/>
    <mergeCell ref="BU42:CN42"/>
    <mergeCell ref="CO42:DD42"/>
    <mergeCell ref="A40:F40"/>
    <mergeCell ref="H40:AZ40"/>
    <mergeCell ref="BA40:BT40"/>
    <mergeCell ref="BU40:CN40"/>
    <mergeCell ref="CO40:DD40"/>
    <mergeCell ref="BU48:CJ48"/>
    <mergeCell ref="A50:DD50"/>
    <mergeCell ref="A52:DD52"/>
    <mergeCell ref="A41:F41"/>
    <mergeCell ref="H41:AZ41"/>
    <mergeCell ref="BA41:BT41"/>
    <mergeCell ref="BU41:CN41"/>
    <mergeCell ref="CO41:DD41"/>
    <mergeCell ref="A42:F42"/>
    <mergeCell ref="H42:AZ42"/>
    <mergeCell ref="A7:F7"/>
    <mergeCell ref="H7:AZ7"/>
    <mergeCell ref="A8:F8"/>
    <mergeCell ref="H8:AZ8"/>
    <mergeCell ref="A9:F9"/>
    <mergeCell ref="H9:AZ9"/>
    <mergeCell ref="BA7:BT7"/>
    <mergeCell ref="BA8:BT8"/>
    <mergeCell ref="BA9:BT9"/>
    <mergeCell ref="BA10:BT10"/>
    <mergeCell ref="BA11:BT11"/>
    <mergeCell ref="BA13:BT13"/>
    <mergeCell ref="A10:F10"/>
    <mergeCell ref="H10:AZ10"/>
    <mergeCell ref="A13:F13"/>
    <mergeCell ref="H13:AZ13"/>
    <mergeCell ref="BA19:BT19"/>
    <mergeCell ref="A19:F19"/>
    <mergeCell ref="H19:AZ19"/>
    <mergeCell ref="CO11:DD11"/>
    <mergeCell ref="CO12:DD12"/>
    <mergeCell ref="A22:F22"/>
    <mergeCell ref="H22:AZ22"/>
    <mergeCell ref="A21:F21"/>
    <mergeCell ref="H21:AZ21"/>
    <mergeCell ref="BA12:BT12"/>
    <mergeCell ref="A20:F20"/>
    <mergeCell ref="BA20:BT20"/>
    <mergeCell ref="BU19:CN19"/>
  </mergeCells>
  <printOptions/>
  <pageMargins left="0.7874015748031497" right="0.3937007874015748" top="0.5905511811023623" bottom="0.5905511811023623" header="0.1968503937007874" footer="0.1968503937007874"/>
  <pageSetup fitToHeight="0" fitToWidth="1" horizontalDpi="600" verticalDpi="600" orientation="portrait" paperSize="9" scale="65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85"/>
  <sheetViews>
    <sheetView showGridLines="0" tabSelected="1" view="pageBreakPreview" zoomScaleSheetLayoutView="100" workbookViewId="0" topLeftCell="A160">
      <selection activeCell="EN170" sqref="EN169:EP170"/>
    </sheetView>
  </sheetViews>
  <sheetFormatPr defaultColWidth="0.875" defaultRowHeight="12.75"/>
  <cols>
    <col min="1" max="1" width="0.875" style="1" customWidth="1"/>
    <col min="2" max="2" width="2.875" style="1" customWidth="1"/>
    <col min="3" max="3" width="4.125" style="1" customWidth="1"/>
    <col min="4" max="5" width="0.875" style="1" hidden="1" customWidth="1"/>
    <col min="6" max="6" width="0.875" style="1" customWidth="1"/>
    <col min="7" max="7" width="0.875" style="1" hidden="1" customWidth="1"/>
    <col min="8" max="13" width="0.875" style="1" customWidth="1"/>
    <col min="14" max="14" width="1.37890625" style="1" customWidth="1"/>
    <col min="15" max="23" width="0.875" style="1" customWidth="1"/>
    <col min="24" max="24" width="1.75390625" style="1" customWidth="1"/>
    <col min="25" max="47" width="0.875" style="1" customWidth="1"/>
    <col min="48" max="48" width="8.00390625" style="1" customWidth="1"/>
    <col min="49" max="51" width="0.875" style="1" customWidth="1"/>
    <col min="52" max="52" width="3.375" style="1" customWidth="1"/>
    <col min="53" max="60" width="0.875" style="1" customWidth="1"/>
    <col min="61" max="61" width="4.00390625" style="1" bestFit="1" customWidth="1"/>
    <col min="62" max="82" width="0.875" style="1" customWidth="1"/>
    <col min="83" max="83" width="8.25390625" style="1" customWidth="1"/>
    <col min="84" max="95" width="0.875" style="1" customWidth="1"/>
    <col min="96" max="96" width="3.75390625" style="1" customWidth="1"/>
    <col min="97" max="104" width="0.875" style="1" customWidth="1"/>
    <col min="105" max="105" width="3.00390625" style="1" customWidth="1"/>
    <col min="106" max="107" width="0.875" style="1" customWidth="1"/>
    <col min="108" max="108" width="9.625" style="1" customWidth="1"/>
    <col min="109" max="112" width="0.875" style="1" hidden="1" customWidth="1"/>
    <col min="113" max="122" width="0.875" style="1" customWidth="1"/>
    <col min="123" max="123" width="11.25390625" style="1" bestFit="1" customWidth="1"/>
    <col min="124" max="16384" width="0.875" style="1" customWidth="1"/>
  </cols>
  <sheetData>
    <row r="1" spans="1:112" s="8" customFormat="1" ht="12.75">
      <c r="A1" s="340" t="s">
        <v>188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79"/>
      <c r="DF1" s="70"/>
      <c r="DG1" s="70"/>
      <c r="DH1" s="70"/>
    </row>
    <row r="2" spans="1:112" s="73" customFormat="1" ht="12.75">
      <c r="A2" s="83"/>
      <c r="B2" s="83"/>
      <c r="C2" s="83"/>
      <c r="D2" s="83"/>
      <c r="E2" s="83"/>
      <c r="F2" s="83"/>
      <c r="G2" s="84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77"/>
      <c r="DF2" s="77"/>
      <c r="DG2" s="77"/>
      <c r="DH2" s="77"/>
    </row>
    <row r="3" spans="1:112" s="8" customFormat="1" ht="39" customHeight="1">
      <c r="A3" s="378" t="s">
        <v>152</v>
      </c>
      <c r="B3" s="378"/>
      <c r="C3" s="378"/>
      <c r="D3" s="378"/>
      <c r="E3" s="378"/>
      <c r="F3" s="378"/>
      <c r="G3" s="112"/>
      <c r="H3" s="177" t="s">
        <v>0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 t="s">
        <v>154</v>
      </c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 t="s">
        <v>155</v>
      </c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 t="s">
        <v>93</v>
      </c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13"/>
      <c r="DF3" s="81"/>
      <c r="DG3" s="81"/>
      <c r="DH3" s="81"/>
    </row>
    <row r="4" spans="1:112" s="14" customFormat="1" ht="39.75" customHeight="1">
      <c r="A4" s="388" t="s">
        <v>45</v>
      </c>
      <c r="B4" s="388"/>
      <c r="C4" s="388"/>
      <c r="D4" s="388"/>
      <c r="E4" s="388"/>
      <c r="F4" s="388"/>
      <c r="G4" s="114"/>
      <c r="H4" s="389" t="s">
        <v>470</v>
      </c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90">
        <v>6405196.97</v>
      </c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>
        <v>5956741.8</v>
      </c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  <c r="CJ4" s="390"/>
      <c r="CK4" s="390"/>
      <c r="CL4" s="390"/>
      <c r="CM4" s="390"/>
      <c r="CN4" s="390"/>
      <c r="CO4" s="338">
        <f>BA4/BU4</f>
        <v>1.0752853128534126</v>
      </c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112"/>
      <c r="DF4" s="112"/>
      <c r="DG4" s="112"/>
      <c r="DH4" s="112"/>
    </row>
    <row r="5" spans="1:112" s="14" customFormat="1" ht="54" customHeight="1">
      <c r="A5" s="184" t="s">
        <v>156</v>
      </c>
      <c r="B5" s="184"/>
      <c r="C5" s="184"/>
      <c r="D5" s="184"/>
      <c r="E5" s="184"/>
      <c r="F5" s="184"/>
      <c r="G5" s="112"/>
      <c r="H5" s="189" t="s">
        <v>471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337">
        <v>3954129.64</v>
      </c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>
        <v>4615772.21</v>
      </c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8">
        <f>BU5/BA5</f>
        <v>1.1673295087006808</v>
      </c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112"/>
      <c r="DF5" s="112"/>
      <c r="DG5" s="112"/>
      <c r="DH5" s="112"/>
    </row>
    <row r="6" spans="1:112" s="14" customFormat="1" ht="36" customHeight="1">
      <c r="A6" s="184" t="s">
        <v>157</v>
      </c>
      <c r="B6" s="184"/>
      <c r="C6" s="184"/>
      <c r="D6" s="184"/>
      <c r="E6" s="184"/>
      <c r="F6" s="184"/>
      <c r="G6" s="112"/>
      <c r="H6" s="189" t="s">
        <v>473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337">
        <v>1120560</v>
      </c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>
        <v>347496.06</v>
      </c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8">
        <f>BU6/BA6</f>
        <v>0.3101092846433926</v>
      </c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112"/>
      <c r="DF6" s="112"/>
      <c r="DG6" s="112"/>
      <c r="DH6" s="112"/>
    </row>
    <row r="7" spans="1:112" s="14" customFormat="1" ht="25.5" customHeight="1">
      <c r="A7" s="184" t="s">
        <v>472</v>
      </c>
      <c r="B7" s="184"/>
      <c r="C7" s="184"/>
      <c r="D7" s="184"/>
      <c r="E7" s="184"/>
      <c r="F7" s="184"/>
      <c r="G7" s="112"/>
      <c r="H7" s="189" t="s">
        <v>133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337">
        <v>-108138.26</v>
      </c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7"/>
      <c r="BU7" s="337">
        <v>388008.14</v>
      </c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236" t="s">
        <v>16</v>
      </c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112"/>
      <c r="DF7" s="112"/>
      <c r="DG7" s="112"/>
      <c r="DH7" s="112"/>
    </row>
    <row r="8" spans="1:112" s="14" customFormat="1" ht="15" customHeight="1">
      <c r="A8" s="89"/>
      <c r="B8" s="89"/>
      <c r="C8" s="89"/>
      <c r="D8" s="89"/>
      <c r="E8" s="89"/>
      <c r="F8" s="89"/>
      <c r="G8" s="76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116"/>
      <c r="DF8" s="112"/>
      <c r="DG8" s="112"/>
      <c r="DH8" s="112"/>
    </row>
    <row r="9" spans="1:113" s="14" customFormat="1" ht="9.75" customHeight="1">
      <c r="A9" s="89"/>
      <c r="B9" s="89"/>
      <c r="C9" s="89"/>
      <c r="D9" s="89"/>
      <c r="E9" s="89"/>
      <c r="F9" s="89"/>
      <c r="G9" s="76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116"/>
      <c r="DF9" s="112"/>
      <c r="DG9" s="112"/>
      <c r="DH9" s="112"/>
      <c r="DI9" s="99"/>
    </row>
    <row r="10" spans="1:113" s="68" customFormat="1" ht="12.75">
      <c r="A10" s="82" t="s">
        <v>189</v>
      </c>
      <c r="B10" s="83"/>
      <c r="C10" s="83"/>
      <c r="D10" s="83"/>
      <c r="E10" s="83"/>
      <c r="F10" s="83"/>
      <c r="G10" s="84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78"/>
      <c r="DF10" s="67"/>
      <c r="DG10" s="67"/>
      <c r="DH10" s="67"/>
      <c r="DI10" s="101"/>
    </row>
    <row r="11" spans="1:113" s="68" customFormat="1" ht="9" customHeight="1">
      <c r="A11" s="82"/>
      <c r="B11" s="83"/>
      <c r="C11" s="83"/>
      <c r="D11" s="83"/>
      <c r="E11" s="83"/>
      <c r="F11" s="83"/>
      <c r="G11" s="8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78"/>
      <c r="DF11" s="67"/>
      <c r="DG11" s="67"/>
      <c r="DH11" s="67"/>
      <c r="DI11" s="101"/>
    </row>
    <row r="12" spans="1:113" s="68" customFormat="1" ht="12.75">
      <c r="A12" s="82" t="s">
        <v>196</v>
      </c>
      <c r="B12" s="83"/>
      <c r="C12" s="83"/>
      <c r="D12" s="83"/>
      <c r="E12" s="83"/>
      <c r="F12" s="83"/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78"/>
      <c r="DF12" s="67"/>
      <c r="DG12" s="67"/>
      <c r="DH12" s="67"/>
      <c r="DI12" s="101"/>
    </row>
    <row r="13" spans="1:113" s="68" customFormat="1" ht="12.75">
      <c r="A13" s="82" t="s">
        <v>640</v>
      </c>
      <c r="B13" s="83"/>
      <c r="C13" s="83"/>
      <c r="D13" s="83"/>
      <c r="E13" s="83"/>
      <c r="F13" s="83"/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77"/>
      <c r="AZ13" s="85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78"/>
      <c r="DF13" s="67"/>
      <c r="DG13" s="67"/>
      <c r="DH13" s="67"/>
      <c r="DI13" s="101"/>
    </row>
    <row r="14" spans="1:113" s="68" customFormat="1" ht="12.75">
      <c r="A14" s="82"/>
      <c r="B14" s="83"/>
      <c r="C14" s="83"/>
      <c r="D14" s="83"/>
      <c r="E14" s="83"/>
      <c r="F14" s="83"/>
      <c r="G14" s="84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78"/>
      <c r="DF14" s="67"/>
      <c r="DG14" s="67"/>
      <c r="DH14" s="67"/>
      <c r="DI14" s="101"/>
    </row>
    <row r="15" spans="1:113" s="68" customFormat="1" ht="12.75">
      <c r="A15" s="82" t="s">
        <v>195</v>
      </c>
      <c r="B15" s="83"/>
      <c r="C15" s="83"/>
      <c r="D15" s="83"/>
      <c r="E15" s="83"/>
      <c r="F15" s="83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78"/>
      <c r="DF15" s="67"/>
      <c r="DG15" s="67"/>
      <c r="DH15" s="67"/>
      <c r="DI15" s="101"/>
    </row>
    <row r="16" spans="1:112" s="68" customFormat="1" ht="12.75">
      <c r="A16" s="82"/>
      <c r="B16" s="83"/>
      <c r="C16" s="83"/>
      <c r="D16" s="83"/>
      <c r="E16" s="83"/>
      <c r="F16" s="83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78"/>
      <c r="DF16" s="67"/>
      <c r="DG16" s="67"/>
      <c r="DH16" s="67"/>
    </row>
    <row r="17" spans="1:113" s="68" customFormat="1" ht="39.75" customHeight="1">
      <c r="A17" s="378" t="s">
        <v>152</v>
      </c>
      <c r="B17" s="378"/>
      <c r="C17" s="378"/>
      <c r="D17" s="378"/>
      <c r="E17" s="378"/>
      <c r="F17" s="378"/>
      <c r="G17" s="112"/>
      <c r="H17" s="177" t="s">
        <v>181</v>
      </c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 t="s">
        <v>8</v>
      </c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 t="s">
        <v>153</v>
      </c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 t="s">
        <v>93</v>
      </c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67"/>
      <c r="DF17" s="67"/>
      <c r="DG17" s="67"/>
      <c r="DH17" s="67"/>
      <c r="DI17" s="97"/>
    </row>
    <row r="18" spans="1:112" s="68" customFormat="1" ht="15.75" customHeight="1">
      <c r="A18" s="387" t="s">
        <v>276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7"/>
      <c r="DE18" s="67"/>
      <c r="DF18" s="67"/>
      <c r="DG18" s="67"/>
      <c r="DH18" s="67"/>
    </row>
    <row r="19" spans="1:113" s="68" customFormat="1" ht="30" customHeight="1">
      <c r="A19" s="184" t="s">
        <v>45</v>
      </c>
      <c r="B19" s="184"/>
      <c r="C19" s="184"/>
      <c r="D19" s="184"/>
      <c r="E19" s="184"/>
      <c r="F19" s="184"/>
      <c r="G19" s="67"/>
      <c r="H19" s="189" t="s">
        <v>220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2" t="s">
        <v>586</v>
      </c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 t="s">
        <v>586</v>
      </c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333" t="s">
        <v>336</v>
      </c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97"/>
    </row>
    <row r="20" spans="1:113" s="68" customFormat="1" ht="30" customHeight="1">
      <c r="A20" s="184" t="s">
        <v>46</v>
      </c>
      <c r="B20" s="184"/>
      <c r="C20" s="184"/>
      <c r="D20" s="184"/>
      <c r="E20" s="184"/>
      <c r="F20" s="184"/>
      <c r="G20" s="67"/>
      <c r="H20" s="189" t="s">
        <v>221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2" t="s">
        <v>586</v>
      </c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 t="s">
        <v>586</v>
      </c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333" t="s">
        <v>336</v>
      </c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3"/>
      <c r="DI20" s="97"/>
    </row>
    <row r="21" spans="1:113" s="68" customFormat="1" ht="30" customHeight="1">
      <c r="A21" s="184" t="s">
        <v>53</v>
      </c>
      <c r="B21" s="184"/>
      <c r="C21" s="184"/>
      <c r="D21" s="184"/>
      <c r="E21" s="184"/>
      <c r="F21" s="184"/>
      <c r="G21" s="67"/>
      <c r="H21" s="189" t="s">
        <v>222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2" t="s">
        <v>586</v>
      </c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 t="s">
        <v>586</v>
      </c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333" t="s">
        <v>336</v>
      </c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97"/>
    </row>
    <row r="22" spans="1:113" s="68" customFormat="1" ht="30" customHeight="1">
      <c r="A22" s="184" t="s">
        <v>79</v>
      </c>
      <c r="B22" s="184"/>
      <c r="C22" s="184"/>
      <c r="D22" s="184"/>
      <c r="E22" s="184"/>
      <c r="F22" s="184"/>
      <c r="G22" s="67"/>
      <c r="H22" s="189" t="s">
        <v>223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2" t="s">
        <v>587</v>
      </c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 t="s">
        <v>587</v>
      </c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333" t="s">
        <v>336</v>
      </c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333"/>
      <c r="DG22" s="333"/>
      <c r="DH22" s="333"/>
      <c r="DI22" s="97"/>
    </row>
    <row r="23" spans="1:113" s="68" customFormat="1" ht="30" customHeight="1">
      <c r="A23" s="184" t="s">
        <v>80</v>
      </c>
      <c r="B23" s="184"/>
      <c r="C23" s="184"/>
      <c r="D23" s="184"/>
      <c r="E23" s="184"/>
      <c r="F23" s="184"/>
      <c r="G23" s="67"/>
      <c r="H23" s="189" t="s">
        <v>224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2" t="s">
        <v>588</v>
      </c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 t="s">
        <v>588</v>
      </c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333" t="s">
        <v>336</v>
      </c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333"/>
      <c r="DG23" s="333"/>
      <c r="DH23" s="333"/>
      <c r="DI23" s="97"/>
    </row>
    <row r="24" spans="1:113" s="68" customFormat="1" ht="30" customHeight="1">
      <c r="A24" s="184" t="s">
        <v>81</v>
      </c>
      <c r="B24" s="184"/>
      <c r="C24" s="184"/>
      <c r="D24" s="184"/>
      <c r="E24" s="184"/>
      <c r="F24" s="184"/>
      <c r="G24" s="66"/>
      <c r="H24" s="189" t="s">
        <v>225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333" t="s">
        <v>589</v>
      </c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 t="s">
        <v>589</v>
      </c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 t="s">
        <v>336</v>
      </c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3"/>
      <c r="DI24" s="97"/>
    </row>
    <row r="25" spans="1:113" s="68" customFormat="1" ht="55.5" customHeight="1">
      <c r="A25" s="184" t="s">
        <v>82</v>
      </c>
      <c r="B25" s="184"/>
      <c r="C25" s="184"/>
      <c r="D25" s="184"/>
      <c r="E25" s="184"/>
      <c r="F25" s="184"/>
      <c r="G25" s="66"/>
      <c r="H25" s="189" t="s">
        <v>333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333" t="s">
        <v>590</v>
      </c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 t="s">
        <v>590</v>
      </c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 t="s">
        <v>336</v>
      </c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97"/>
    </row>
    <row r="26" spans="1:113" s="68" customFormat="1" ht="30" customHeight="1">
      <c r="A26" s="184" t="s">
        <v>83</v>
      </c>
      <c r="B26" s="184"/>
      <c r="C26" s="184"/>
      <c r="D26" s="184"/>
      <c r="E26" s="184"/>
      <c r="F26" s="184"/>
      <c r="G26" s="66"/>
      <c r="H26" s="189" t="s">
        <v>226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333" t="s">
        <v>591</v>
      </c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 t="s">
        <v>591</v>
      </c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 t="s">
        <v>336</v>
      </c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97"/>
    </row>
    <row r="27" spans="1:113" s="68" customFormat="1" ht="30" customHeight="1">
      <c r="A27" s="184" t="s">
        <v>84</v>
      </c>
      <c r="B27" s="184"/>
      <c r="C27" s="184"/>
      <c r="D27" s="184"/>
      <c r="E27" s="184"/>
      <c r="F27" s="184"/>
      <c r="G27" s="66"/>
      <c r="H27" s="189" t="s">
        <v>227</v>
      </c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333" t="s">
        <v>592</v>
      </c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 t="s">
        <v>592</v>
      </c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 t="s">
        <v>336</v>
      </c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97"/>
    </row>
    <row r="28" spans="1:113" s="68" customFormat="1" ht="30" customHeight="1">
      <c r="A28" s="184" t="s">
        <v>85</v>
      </c>
      <c r="B28" s="184"/>
      <c r="C28" s="184"/>
      <c r="D28" s="184"/>
      <c r="E28" s="184"/>
      <c r="F28" s="184"/>
      <c r="G28" s="66"/>
      <c r="H28" s="189" t="s">
        <v>228</v>
      </c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333" t="s">
        <v>593</v>
      </c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 t="s">
        <v>593</v>
      </c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 t="s">
        <v>336</v>
      </c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97"/>
    </row>
    <row r="29" spans="1:113" s="68" customFormat="1" ht="30" customHeight="1">
      <c r="A29" s="184" t="s">
        <v>86</v>
      </c>
      <c r="B29" s="184"/>
      <c r="C29" s="184"/>
      <c r="D29" s="184"/>
      <c r="E29" s="184"/>
      <c r="F29" s="184"/>
      <c r="G29" s="66"/>
      <c r="H29" s="189" t="s">
        <v>229</v>
      </c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329" t="s">
        <v>594</v>
      </c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 t="s">
        <v>594</v>
      </c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33" t="s">
        <v>336</v>
      </c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97"/>
    </row>
    <row r="30" spans="1:113" s="68" customFormat="1" ht="30" customHeight="1">
      <c r="A30" s="184" t="s">
        <v>87</v>
      </c>
      <c r="B30" s="184"/>
      <c r="C30" s="184"/>
      <c r="D30" s="184"/>
      <c r="E30" s="184"/>
      <c r="F30" s="184"/>
      <c r="G30" s="66"/>
      <c r="H30" s="189" t="s">
        <v>230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383" t="s">
        <v>594</v>
      </c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 t="s">
        <v>594</v>
      </c>
      <c r="BV30" s="383"/>
      <c r="BW30" s="383"/>
      <c r="BX30" s="383"/>
      <c r="BY30" s="383"/>
      <c r="BZ30" s="383"/>
      <c r="CA30" s="383"/>
      <c r="CB30" s="383"/>
      <c r="CC30" s="383"/>
      <c r="CD30" s="383"/>
      <c r="CE30" s="383"/>
      <c r="CF30" s="383"/>
      <c r="CG30" s="383"/>
      <c r="CH30" s="383"/>
      <c r="CI30" s="383"/>
      <c r="CJ30" s="383"/>
      <c r="CK30" s="383"/>
      <c r="CL30" s="383"/>
      <c r="CM30" s="383"/>
      <c r="CN30" s="383"/>
      <c r="CO30" s="333" t="s">
        <v>336</v>
      </c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33"/>
      <c r="DA30" s="333"/>
      <c r="DB30" s="333"/>
      <c r="DC30" s="333"/>
      <c r="DD30" s="333"/>
      <c r="DE30" s="333"/>
      <c r="DF30" s="333"/>
      <c r="DG30" s="333"/>
      <c r="DH30" s="333"/>
      <c r="DI30" s="97"/>
    </row>
    <row r="31" spans="1:113" s="68" customFormat="1" ht="30" customHeight="1">
      <c r="A31" s="184" t="s">
        <v>88</v>
      </c>
      <c r="B31" s="184"/>
      <c r="C31" s="184"/>
      <c r="D31" s="184"/>
      <c r="E31" s="184"/>
      <c r="F31" s="184"/>
      <c r="G31" s="66"/>
      <c r="H31" s="189" t="s">
        <v>332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383" t="s">
        <v>595</v>
      </c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 t="s">
        <v>595</v>
      </c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33" t="s">
        <v>336</v>
      </c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3"/>
      <c r="DI31" s="97"/>
    </row>
    <row r="32" spans="1:115" s="68" customFormat="1" ht="30" customHeight="1">
      <c r="A32" s="184" t="s">
        <v>89</v>
      </c>
      <c r="B32" s="184"/>
      <c r="C32" s="184"/>
      <c r="D32" s="184"/>
      <c r="E32" s="184"/>
      <c r="F32" s="184"/>
      <c r="G32" s="66"/>
      <c r="H32" s="189" t="s">
        <v>231</v>
      </c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333" t="s">
        <v>596</v>
      </c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 t="s">
        <v>596</v>
      </c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33"/>
      <c r="CL32" s="333"/>
      <c r="CM32" s="333"/>
      <c r="CN32" s="333"/>
      <c r="CO32" s="333" t="s">
        <v>336</v>
      </c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3"/>
      <c r="DD32" s="333"/>
      <c r="DE32" s="333"/>
      <c r="DF32" s="333"/>
      <c r="DG32" s="333"/>
      <c r="DH32" s="333"/>
      <c r="DI32" s="100"/>
      <c r="DJ32" s="101"/>
      <c r="DK32" s="101"/>
    </row>
    <row r="33" spans="1:113" s="68" customFormat="1" ht="30" customHeight="1">
      <c r="A33" s="184" t="s">
        <v>90</v>
      </c>
      <c r="B33" s="184"/>
      <c r="C33" s="184"/>
      <c r="D33" s="184"/>
      <c r="E33" s="184"/>
      <c r="F33" s="184"/>
      <c r="G33" s="66"/>
      <c r="H33" s="189" t="s">
        <v>232</v>
      </c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386" t="s">
        <v>597</v>
      </c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6"/>
      <c r="BS33" s="386"/>
      <c r="BT33" s="386"/>
      <c r="BU33" s="386" t="s">
        <v>597</v>
      </c>
      <c r="BV33" s="386"/>
      <c r="BW33" s="386"/>
      <c r="BX33" s="386"/>
      <c r="BY33" s="386"/>
      <c r="BZ33" s="386"/>
      <c r="CA33" s="386"/>
      <c r="CB33" s="386"/>
      <c r="CC33" s="386"/>
      <c r="CD33" s="386"/>
      <c r="CE33" s="386"/>
      <c r="CF33" s="386"/>
      <c r="CG33" s="386"/>
      <c r="CH33" s="386"/>
      <c r="CI33" s="386"/>
      <c r="CJ33" s="386"/>
      <c r="CK33" s="386"/>
      <c r="CL33" s="386"/>
      <c r="CM33" s="386"/>
      <c r="CN33" s="386"/>
      <c r="CO33" s="333" t="s">
        <v>336</v>
      </c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333"/>
      <c r="DG33" s="333"/>
      <c r="DH33" s="333"/>
      <c r="DI33" s="97"/>
    </row>
    <row r="34" spans="1:113" s="68" customFormat="1" ht="30" customHeight="1">
      <c r="A34" s="184" t="s">
        <v>91</v>
      </c>
      <c r="B34" s="184"/>
      <c r="C34" s="184"/>
      <c r="D34" s="184"/>
      <c r="E34" s="184"/>
      <c r="F34" s="184"/>
      <c r="G34" s="66"/>
      <c r="H34" s="189" t="s">
        <v>233</v>
      </c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2" t="s">
        <v>598</v>
      </c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 t="s">
        <v>598</v>
      </c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333" t="s">
        <v>336</v>
      </c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  <c r="DD34" s="333"/>
      <c r="DE34" s="333"/>
      <c r="DF34" s="333"/>
      <c r="DG34" s="333"/>
      <c r="DH34" s="333"/>
      <c r="DI34" s="97"/>
    </row>
    <row r="35" spans="1:113" s="68" customFormat="1" ht="30" customHeight="1">
      <c r="A35" s="184" t="s">
        <v>92</v>
      </c>
      <c r="B35" s="184"/>
      <c r="C35" s="184"/>
      <c r="D35" s="184"/>
      <c r="E35" s="184"/>
      <c r="F35" s="184"/>
      <c r="G35" s="66"/>
      <c r="H35" s="189" t="s">
        <v>234</v>
      </c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2" t="s">
        <v>599</v>
      </c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 t="s">
        <v>599</v>
      </c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333" t="s">
        <v>336</v>
      </c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333"/>
      <c r="DG35" s="333"/>
      <c r="DH35" s="333"/>
      <c r="DI35" s="97"/>
    </row>
    <row r="36" spans="1:113" s="68" customFormat="1" ht="15" customHeight="1">
      <c r="A36" s="184" t="s">
        <v>194</v>
      </c>
      <c r="B36" s="184"/>
      <c r="C36" s="184"/>
      <c r="D36" s="184"/>
      <c r="E36" s="184"/>
      <c r="F36" s="184"/>
      <c r="G36" s="66"/>
      <c r="H36" s="189" t="s">
        <v>235</v>
      </c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2" t="s">
        <v>600</v>
      </c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 t="s">
        <v>600</v>
      </c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333" t="s">
        <v>336</v>
      </c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97"/>
    </row>
    <row r="37" spans="1:113" s="68" customFormat="1" ht="16.5" customHeight="1">
      <c r="A37" s="184" t="s">
        <v>236</v>
      </c>
      <c r="B37" s="184"/>
      <c r="C37" s="184"/>
      <c r="D37" s="184"/>
      <c r="E37" s="184"/>
      <c r="F37" s="184"/>
      <c r="G37" s="67"/>
      <c r="H37" s="189" t="s">
        <v>237</v>
      </c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2" t="s">
        <v>601</v>
      </c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 t="s">
        <v>601</v>
      </c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333" t="s">
        <v>336</v>
      </c>
      <c r="CP37" s="333"/>
      <c r="CQ37" s="333"/>
      <c r="CR37" s="333"/>
      <c r="CS37" s="333"/>
      <c r="CT37" s="333"/>
      <c r="CU37" s="333"/>
      <c r="CV37" s="333"/>
      <c r="CW37" s="333"/>
      <c r="CX37" s="333"/>
      <c r="CY37" s="333"/>
      <c r="CZ37" s="333"/>
      <c r="DA37" s="333"/>
      <c r="DB37" s="333"/>
      <c r="DC37" s="333"/>
      <c r="DD37" s="333"/>
      <c r="DE37" s="333"/>
      <c r="DF37" s="333"/>
      <c r="DG37" s="333"/>
      <c r="DH37" s="333"/>
      <c r="DI37" s="97"/>
    </row>
    <row r="38" spans="1:113" s="68" customFormat="1" ht="30" customHeight="1">
      <c r="A38" s="184" t="s">
        <v>238</v>
      </c>
      <c r="B38" s="184"/>
      <c r="C38" s="184"/>
      <c r="D38" s="184"/>
      <c r="E38" s="184"/>
      <c r="F38" s="184"/>
      <c r="G38" s="66"/>
      <c r="H38" s="189" t="s">
        <v>239</v>
      </c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2" t="s">
        <v>602</v>
      </c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 t="s">
        <v>602</v>
      </c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333" t="s">
        <v>336</v>
      </c>
      <c r="CP38" s="333"/>
      <c r="CQ38" s="333"/>
      <c r="CR38" s="333"/>
      <c r="CS38" s="333"/>
      <c r="CT38" s="333"/>
      <c r="CU38" s="333"/>
      <c r="CV38" s="333"/>
      <c r="CW38" s="333"/>
      <c r="CX38" s="333"/>
      <c r="CY38" s="333"/>
      <c r="CZ38" s="333"/>
      <c r="DA38" s="333"/>
      <c r="DB38" s="333"/>
      <c r="DC38" s="333"/>
      <c r="DD38" s="333"/>
      <c r="DE38" s="333"/>
      <c r="DF38" s="333"/>
      <c r="DG38" s="333"/>
      <c r="DH38" s="333"/>
      <c r="DI38" s="97"/>
    </row>
    <row r="39" spans="1:113" s="68" customFormat="1" ht="14.25" customHeight="1">
      <c r="A39" s="184" t="s">
        <v>240</v>
      </c>
      <c r="B39" s="184"/>
      <c r="C39" s="184"/>
      <c r="D39" s="184"/>
      <c r="E39" s="184"/>
      <c r="F39" s="184"/>
      <c r="G39" s="67"/>
      <c r="H39" s="189" t="s">
        <v>241</v>
      </c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2" t="s">
        <v>603</v>
      </c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 t="s">
        <v>603</v>
      </c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333" t="s">
        <v>336</v>
      </c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97"/>
    </row>
    <row r="40" spans="1:113" s="68" customFormat="1" ht="41.25" customHeight="1">
      <c r="A40" s="184" t="s">
        <v>242</v>
      </c>
      <c r="B40" s="184"/>
      <c r="C40" s="184"/>
      <c r="D40" s="184"/>
      <c r="E40" s="184"/>
      <c r="F40" s="184"/>
      <c r="G40" s="67"/>
      <c r="H40" s="189" t="s">
        <v>243</v>
      </c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2" t="s">
        <v>354</v>
      </c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 t="s">
        <v>354</v>
      </c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333" t="s">
        <v>537</v>
      </c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33"/>
      <c r="DA40" s="333"/>
      <c r="DB40" s="333"/>
      <c r="DC40" s="333"/>
      <c r="DD40" s="333"/>
      <c r="DE40" s="333"/>
      <c r="DF40" s="333"/>
      <c r="DG40" s="333"/>
      <c r="DH40" s="333"/>
      <c r="DI40" s="97"/>
    </row>
    <row r="41" spans="1:112" s="68" customFormat="1" ht="18" customHeight="1">
      <c r="A41" s="184" t="s">
        <v>244</v>
      </c>
      <c r="B41" s="184"/>
      <c r="C41" s="184"/>
      <c r="D41" s="184"/>
      <c r="E41" s="184"/>
      <c r="F41" s="184"/>
      <c r="G41" s="66"/>
      <c r="H41" s="189" t="s">
        <v>355</v>
      </c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2" t="s">
        <v>604</v>
      </c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182" t="s">
        <v>604</v>
      </c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33" t="s">
        <v>336</v>
      </c>
      <c r="CP41" s="333"/>
      <c r="CQ41" s="333"/>
      <c r="CR41" s="333"/>
      <c r="CS41" s="333"/>
      <c r="CT41" s="333"/>
      <c r="CU41" s="333"/>
      <c r="CV41" s="333"/>
      <c r="CW41" s="333"/>
      <c r="CX41" s="333"/>
      <c r="CY41" s="333"/>
      <c r="CZ41" s="333"/>
      <c r="DA41" s="333"/>
      <c r="DB41" s="333"/>
      <c r="DC41" s="333"/>
      <c r="DD41" s="333"/>
      <c r="DE41" s="333"/>
      <c r="DF41" s="333"/>
      <c r="DG41" s="333"/>
      <c r="DH41" s="333"/>
    </row>
    <row r="42" spans="1:112" s="68" customFormat="1" ht="16.5" customHeight="1">
      <c r="A42" s="184" t="s">
        <v>245</v>
      </c>
      <c r="B42" s="184"/>
      <c r="C42" s="184"/>
      <c r="D42" s="184"/>
      <c r="E42" s="184"/>
      <c r="F42" s="184"/>
      <c r="G42" s="66"/>
      <c r="H42" s="189" t="s">
        <v>356</v>
      </c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2" t="s">
        <v>605</v>
      </c>
      <c r="BB42" s="342"/>
      <c r="BC42" s="342"/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/>
      <c r="BR42" s="342"/>
      <c r="BS42" s="342"/>
      <c r="BT42" s="342"/>
      <c r="BU42" s="182" t="s">
        <v>605</v>
      </c>
      <c r="BV42" s="342"/>
      <c r="BW42" s="342"/>
      <c r="BX42" s="342"/>
      <c r="BY42" s="342"/>
      <c r="BZ42" s="342"/>
      <c r="CA42" s="342"/>
      <c r="CB42" s="342"/>
      <c r="CC42" s="342"/>
      <c r="CD42" s="342"/>
      <c r="CE42" s="342"/>
      <c r="CF42" s="342"/>
      <c r="CG42" s="342"/>
      <c r="CH42" s="342"/>
      <c r="CI42" s="342"/>
      <c r="CJ42" s="342"/>
      <c r="CK42" s="342"/>
      <c r="CL42" s="342"/>
      <c r="CM42" s="342"/>
      <c r="CN42" s="342"/>
      <c r="CO42" s="333" t="s">
        <v>336</v>
      </c>
      <c r="CP42" s="333"/>
      <c r="CQ42" s="333"/>
      <c r="CR42" s="333"/>
      <c r="CS42" s="333"/>
      <c r="CT42" s="333"/>
      <c r="CU42" s="333"/>
      <c r="CV42" s="333"/>
      <c r="CW42" s="333"/>
      <c r="CX42" s="333"/>
      <c r="CY42" s="333"/>
      <c r="CZ42" s="333"/>
      <c r="DA42" s="333"/>
      <c r="DB42" s="333"/>
      <c r="DC42" s="333"/>
      <c r="DD42" s="333"/>
      <c r="DE42" s="333"/>
      <c r="DF42" s="333"/>
      <c r="DG42" s="333"/>
      <c r="DH42" s="333"/>
    </row>
    <row r="43" spans="1:112" s="68" customFormat="1" ht="16.5" customHeight="1">
      <c r="A43" s="184" t="s">
        <v>247</v>
      </c>
      <c r="B43" s="184"/>
      <c r="C43" s="184"/>
      <c r="D43" s="184"/>
      <c r="E43" s="184"/>
      <c r="F43" s="184"/>
      <c r="G43" s="66"/>
      <c r="H43" s="189" t="s">
        <v>357</v>
      </c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2" t="s">
        <v>606</v>
      </c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182" t="s">
        <v>606</v>
      </c>
      <c r="BV43" s="342"/>
      <c r="BW43" s="342"/>
      <c r="BX43" s="342"/>
      <c r="BY43" s="342"/>
      <c r="BZ43" s="342"/>
      <c r="CA43" s="342"/>
      <c r="CB43" s="342"/>
      <c r="CC43" s="342"/>
      <c r="CD43" s="342"/>
      <c r="CE43" s="342"/>
      <c r="CF43" s="342"/>
      <c r="CG43" s="342"/>
      <c r="CH43" s="342"/>
      <c r="CI43" s="342"/>
      <c r="CJ43" s="342"/>
      <c r="CK43" s="342"/>
      <c r="CL43" s="342"/>
      <c r="CM43" s="342"/>
      <c r="CN43" s="342"/>
      <c r="CO43" s="333" t="s">
        <v>336</v>
      </c>
      <c r="CP43" s="333"/>
      <c r="CQ43" s="333"/>
      <c r="CR43" s="333"/>
      <c r="CS43" s="333"/>
      <c r="CT43" s="333"/>
      <c r="CU43" s="333"/>
      <c r="CV43" s="333"/>
      <c r="CW43" s="333"/>
      <c r="CX43" s="333"/>
      <c r="CY43" s="333"/>
      <c r="CZ43" s="333"/>
      <c r="DA43" s="333"/>
      <c r="DB43" s="333"/>
      <c r="DC43" s="333"/>
      <c r="DD43" s="333"/>
      <c r="DE43" s="333"/>
      <c r="DF43" s="333"/>
      <c r="DG43" s="333"/>
      <c r="DH43" s="333"/>
    </row>
    <row r="44" spans="1:112" s="68" customFormat="1" ht="16.5" customHeight="1">
      <c r="A44" s="184" t="s">
        <v>249</v>
      </c>
      <c r="B44" s="385"/>
      <c r="C44" s="385"/>
      <c r="D44" s="385"/>
      <c r="E44" s="385"/>
      <c r="F44" s="385"/>
      <c r="G44" s="66"/>
      <c r="H44" s="189" t="s">
        <v>358</v>
      </c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2" t="s">
        <v>607</v>
      </c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2"/>
      <c r="BU44" s="182" t="s">
        <v>607</v>
      </c>
      <c r="BV44" s="342"/>
      <c r="BW44" s="342"/>
      <c r="BX44" s="342"/>
      <c r="BY44" s="342"/>
      <c r="BZ44" s="342"/>
      <c r="CA44" s="342"/>
      <c r="CB44" s="342"/>
      <c r="CC44" s="342"/>
      <c r="CD44" s="342"/>
      <c r="CE44" s="342"/>
      <c r="CF44" s="342"/>
      <c r="CG44" s="342"/>
      <c r="CH44" s="342"/>
      <c r="CI44" s="342"/>
      <c r="CJ44" s="342"/>
      <c r="CK44" s="342"/>
      <c r="CL44" s="342"/>
      <c r="CM44" s="342"/>
      <c r="CN44" s="342"/>
      <c r="CO44" s="333" t="s">
        <v>336</v>
      </c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33"/>
      <c r="DA44" s="333"/>
      <c r="DB44" s="333"/>
      <c r="DC44" s="333"/>
      <c r="DD44" s="333"/>
      <c r="DE44" s="333"/>
      <c r="DF44" s="333"/>
      <c r="DG44" s="333"/>
      <c r="DH44" s="333"/>
    </row>
    <row r="45" spans="1:112" s="68" customFormat="1" ht="16.5" customHeight="1">
      <c r="A45" s="184" t="s">
        <v>251</v>
      </c>
      <c r="B45" s="184"/>
      <c r="C45" s="184"/>
      <c r="D45" s="184"/>
      <c r="E45" s="184"/>
      <c r="F45" s="184"/>
      <c r="G45" s="66"/>
      <c r="H45" s="189" t="s">
        <v>359</v>
      </c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2" t="s">
        <v>608</v>
      </c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2"/>
      <c r="BU45" s="182" t="s">
        <v>608</v>
      </c>
      <c r="BV45" s="342"/>
      <c r="BW45" s="342"/>
      <c r="BX45" s="342"/>
      <c r="BY45" s="342"/>
      <c r="BZ45" s="342"/>
      <c r="CA45" s="342"/>
      <c r="CB45" s="342"/>
      <c r="CC45" s="342"/>
      <c r="CD45" s="342"/>
      <c r="CE45" s="342"/>
      <c r="CF45" s="342"/>
      <c r="CG45" s="342"/>
      <c r="CH45" s="342"/>
      <c r="CI45" s="342"/>
      <c r="CJ45" s="342"/>
      <c r="CK45" s="342"/>
      <c r="CL45" s="342"/>
      <c r="CM45" s="342"/>
      <c r="CN45" s="342"/>
      <c r="CO45" s="333" t="s">
        <v>336</v>
      </c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3"/>
      <c r="DA45" s="333"/>
      <c r="DB45" s="333"/>
      <c r="DC45" s="333"/>
      <c r="DD45" s="333"/>
      <c r="DE45" s="333"/>
      <c r="DF45" s="333"/>
      <c r="DG45" s="333"/>
      <c r="DH45" s="333"/>
    </row>
    <row r="46" spans="1:112" s="68" customFormat="1" ht="16.5" customHeight="1">
      <c r="A46" s="184" t="s">
        <v>253</v>
      </c>
      <c r="B46" s="385"/>
      <c r="C46" s="385"/>
      <c r="D46" s="385"/>
      <c r="E46" s="385"/>
      <c r="F46" s="385"/>
      <c r="G46" s="66"/>
      <c r="H46" s="189" t="s">
        <v>360</v>
      </c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2" t="s">
        <v>607</v>
      </c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182" t="s">
        <v>607</v>
      </c>
      <c r="BV46" s="342"/>
      <c r="BW46" s="342"/>
      <c r="BX46" s="342"/>
      <c r="BY46" s="342"/>
      <c r="BZ46" s="342"/>
      <c r="CA46" s="342"/>
      <c r="CB46" s="342"/>
      <c r="CC46" s="342"/>
      <c r="CD46" s="342"/>
      <c r="CE46" s="342"/>
      <c r="CF46" s="342"/>
      <c r="CG46" s="342"/>
      <c r="CH46" s="342"/>
      <c r="CI46" s="342"/>
      <c r="CJ46" s="342"/>
      <c r="CK46" s="342"/>
      <c r="CL46" s="342"/>
      <c r="CM46" s="342"/>
      <c r="CN46" s="342"/>
      <c r="CO46" s="333" t="s">
        <v>336</v>
      </c>
      <c r="CP46" s="333"/>
      <c r="CQ46" s="333"/>
      <c r="CR46" s="333"/>
      <c r="CS46" s="333"/>
      <c r="CT46" s="333"/>
      <c r="CU46" s="333"/>
      <c r="CV46" s="333"/>
      <c r="CW46" s="333"/>
      <c r="CX46" s="333"/>
      <c r="CY46" s="333"/>
      <c r="CZ46" s="333"/>
      <c r="DA46" s="333"/>
      <c r="DB46" s="333"/>
      <c r="DC46" s="333"/>
      <c r="DD46" s="333"/>
      <c r="DE46" s="333"/>
      <c r="DF46" s="333"/>
      <c r="DG46" s="333"/>
      <c r="DH46" s="333"/>
    </row>
    <row r="47" spans="1:112" s="68" customFormat="1" ht="16.5" customHeight="1">
      <c r="A47" s="184" t="s">
        <v>255</v>
      </c>
      <c r="B47" s="184"/>
      <c r="C47" s="184"/>
      <c r="D47" s="184"/>
      <c r="E47" s="184"/>
      <c r="F47" s="184"/>
      <c r="G47" s="66"/>
      <c r="H47" s="189" t="s">
        <v>361</v>
      </c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2" t="s">
        <v>609</v>
      </c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182" t="s">
        <v>609</v>
      </c>
      <c r="BV47" s="342"/>
      <c r="BW47" s="342"/>
      <c r="BX47" s="342"/>
      <c r="BY47" s="342"/>
      <c r="BZ47" s="342"/>
      <c r="CA47" s="342"/>
      <c r="CB47" s="342"/>
      <c r="CC47" s="342"/>
      <c r="CD47" s="342"/>
      <c r="CE47" s="342"/>
      <c r="CF47" s="342"/>
      <c r="CG47" s="342"/>
      <c r="CH47" s="342"/>
      <c r="CI47" s="342"/>
      <c r="CJ47" s="342"/>
      <c r="CK47" s="342"/>
      <c r="CL47" s="342"/>
      <c r="CM47" s="342"/>
      <c r="CN47" s="342"/>
      <c r="CO47" s="333" t="s">
        <v>336</v>
      </c>
      <c r="CP47" s="333"/>
      <c r="CQ47" s="333"/>
      <c r="CR47" s="333"/>
      <c r="CS47" s="333"/>
      <c r="CT47" s="333"/>
      <c r="CU47" s="333"/>
      <c r="CV47" s="333"/>
      <c r="CW47" s="333"/>
      <c r="CX47" s="333"/>
      <c r="CY47" s="333"/>
      <c r="CZ47" s="333"/>
      <c r="DA47" s="333"/>
      <c r="DB47" s="333"/>
      <c r="DC47" s="333"/>
      <c r="DD47" s="333"/>
      <c r="DE47" s="333"/>
      <c r="DF47" s="333"/>
      <c r="DG47" s="333"/>
      <c r="DH47" s="333"/>
    </row>
    <row r="48" spans="1:112" s="68" customFormat="1" ht="16.5" customHeight="1">
      <c r="A48" s="184" t="s">
        <v>257</v>
      </c>
      <c r="B48" s="184"/>
      <c r="C48" s="184"/>
      <c r="D48" s="184"/>
      <c r="E48" s="184"/>
      <c r="F48" s="184"/>
      <c r="G48" s="184"/>
      <c r="H48" s="189" t="s">
        <v>362</v>
      </c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2" t="s">
        <v>609</v>
      </c>
      <c r="BB48" s="342"/>
      <c r="BC48" s="342"/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182" t="s">
        <v>609</v>
      </c>
      <c r="BV48" s="342"/>
      <c r="BW48" s="342"/>
      <c r="BX48" s="342"/>
      <c r="BY48" s="342"/>
      <c r="BZ48" s="342"/>
      <c r="CA48" s="342"/>
      <c r="CB48" s="342"/>
      <c r="CC48" s="342"/>
      <c r="CD48" s="342"/>
      <c r="CE48" s="342"/>
      <c r="CF48" s="342"/>
      <c r="CG48" s="342"/>
      <c r="CH48" s="342"/>
      <c r="CI48" s="342"/>
      <c r="CJ48" s="342"/>
      <c r="CK48" s="342"/>
      <c r="CL48" s="342"/>
      <c r="CM48" s="342"/>
      <c r="CN48" s="342"/>
      <c r="CO48" s="333" t="s">
        <v>336</v>
      </c>
      <c r="CP48" s="333"/>
      <c r="CQ48" s="333"/>
      <c r="CR48" s="333"/>
      <c r="CS48" s="333"/>
      <c r="CT48" s="333"/>
      <c r="CU48" s="333"/>
      <c r="CV48" s="333"/>
      <c r="CW48" s="333"/>
      <c r="CX48" s="333"/>
      <c r="CY48" s="333"/>
      <c r="CZ48" s="333"/>
      <c r="DA48" s="333"/>
      <c r="DB48" s="333"/>
      <c r="DC48" s="333"/>
      <c r="DD48" s="333"/>
      <c r="DE48" s="333"/>
      <c r="DF48" s="333"/>
      <c r="DG48" s="333"/>
      <c r="DH48" s="333"/>
    </row>
    <row r="49" spans="1:112" s="68" customFormat="1" ht="28.5" customHeight="1">
      <c r="A49" s="184" t="s">
        <v>259</v>
      </c>
      <c r="B49" s="184"/>
      <c r="C49" s="184"/>
      <c r="D49" s="184"/>
      <c r="E49" s="184"/>
      <c r="F49" s="184"/>
      <c r="G49" s="184"/>
      <c r="H49" s="189" t="s">
        <v>363</v>
      </c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2" t="s">
        <v>610</v>
      </c>
      <c r="BB49" s="342"/>
      <c r="BC49" s="342"/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182" t="s">
        <v>610</v>
      </c>
      <c r="BV49" s="342"/>
      <c r="BW49" s="342"/>
      <c r="BX49" s="342"/>
      <c r="BY49" s="342"/>
      <c r="BZ49" s="342"/>
      <c r="CA49" s="342"/>
      <c r="CB49" s="342"/>
      <c r="CC49" s="342"/>
      <c r="CD49" s="342"/>
      <c r="CE49" s="342"/>
      <c r="CF49" s="342"/>
      <c r="CG49" s="342"/>
      <c r="CH49" s="342"/>
      <c r="CI49" s="342"/>
      <c r="CJ49" s="342"/>
      <c r="CK49" s="342"/>
      <c r="CL49" s="342"/>
      <c r="CM49" s="342"/>
      <c r="CN49" s="342"/>
      <c r="CO49" s="333" t="s">
        <v>336</v>
      </c>
      <c r="CP49" s="333"/>
      <c r="CQ49" s="333"/>
      <c r="CR49" s="333"/>
      <c r="CS49" s="333"/>
      <c r="CT49" s="333"/>
      <c r="CU49" s="333"/>
      <c r="CV49" s="333"/>
      <c r="CW49" s="333"/>
      <c r="CX49" s="333"/>
      <c r="CY49" s="333"/>
      <c r="CZ49" s="333"/>
      <c r="DA49" s="333"/>
      <c r="DB49" s="333"/>
      <c r="DC49" s="333"/>
      <c r="DD49" s="333"/>
      <c r="DE49" s="333"/>
      <c r="DF49" s="333"/>
      <c r="DG49" s="333"/>
      <c r="DH49" s="333"/>
    </row>
    <row r="50" spans="1:112" s="68" customFormat="1" ht="15.75" customHeight="1">
      <c r="A50" s="184" t="s">
        <v>261</v>
      </c>
      <c r="B50" s="385"/>
      <c r="C50" s="385"/>
      <c r="D50" s="385"/>
      <c r="E50" s="385"/>
      <c r="F50" s="385"/>
      <c r="G50" s="66"/>
      <c r="H50" s="189" t="s">
        <v>364</v>
      </c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2" t="s">
        <v>611</v>
      </c>
      <c r="BB50" s="342"/>
      <c r="BC50" s="342"/>
      <c r="BD50" s="342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2"/>
      <c r="BP50" s="342"/>
      <c r="BQ50" s="342"/>
      <c r="BR50" s="342"/>
      <c r="BS50" s="342"/>
      <c r="BT50" s="342"/>
      <c r="BU50" s="182" t="s">
        <v>611</v>
      </c>
      <c r="BV50" s="342"/>
      <c r="BW50" s="342"/>
      <c r="BX50" s="342"/>
      <c r="BY50" s="342"/>
      <c r="BZ50" s="342"/>
      <c r="CA50" s="342"/>
      <c r="CB50" s="342"/>
      <c r="CC50" s="342"/>
      <c r="CD50" s="342"/>
      <c r="CE50" s="342"/>
      <c r="CF50" s="342"/>
      <c r="CG50" s="342"/>
      <c r="CH50" s="342"/>
      <c r="CI50" s="342"/>
      <c r="CJ50" s="342"/>
      <c r="CK50" s="342"/>
      <c r="CL50" s="342"/>
      <c r="CM50" s="342"/>
      <c r="CN50" s="342"/>
      <c r="CO50" s="333" t="s">
        <v>336</v>
      </c>
      <c r="CP50" s="333"/>
      <c r="CQ50" s="333"/>
      <c r="CR50" s="333"/>
      <c r="CS50" s="333"/>
      <c r="CT50" s="333"/>
      <c r="CU50" s="333"/>
      <c r="CV50" s="333"/>
      <c r="CW50" s="333"/>
      <c r="CX50" s="333"/>
      <c r="CY50" s="333"/>
      <c r="CZ50" s="333"/>
      <c r="DA50" s="333"/>
      <c r="DB50" s="333"/>
      <c r="DC50" s="333"/>
      <c r="DD50" s="333"/>
      <c r="DE50" s="333"/>
      <c r="DF50" s="333"/>
      <c r="DG50" s="333"/>
      <c r="DH50" s="333"/>
    </row>
    <row r="51" spans="1:112" s="68" customFormat="1" ht="27" customHeight="1">
      <c r="A51" s="184" t="s">
        <v>262</v>
      </c>
      <c r="B51" s="385"/>
      <c r="C51" s="385"/>
      <c r="D51" s="385"/>
      <c r="E51" s="385"/>
      <c r="F51" s="385"/>
      <c r="G51" s="66"/>
      <c r="H51" s="189" t="s">
        <v>365</v>
      </c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2" t="s">
        <v>612</v>
      </c>
      <c r="BB51" s="342"/>
      <c r="BC51" s="342"/>
      <c r="BD51" s="342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42"/>
      <c r="BQ51" s="342"/>
      <c r="BR51" s="342"/>
      <c r="BS51" s="342"/>
      <c r="BT51" s="342"/>
      <c r="BU51" s="182" t="s">
        <v>612</v>
      </c>
      <c r="BV51" s="342"/>
      <c r="BW51" s="342"/>
      <c r="BX51" s="342"/>
      <c r="BY51" s="342"/>
      <c r="BZ51" s="342"/>
      <c r="CA51" s="342"/>
      <c r="CB51" s="342"/>
      <c r="CC51" s="342"/>
      <c r="CD51" s="342"/>
      <c r="CE51" s="342"/>
      <c r="CF51" s="342"/>
      <c r="CG51" s="342"/>
      <c r="CH51" s="342"/>
      <c r="CI51" s="342"/>
      <c r="CJ51" s="342"/>
      <c r="CK51" s="342"/>
      <c r="CL51" s="342"/>
      <c r="CM51" s="342"/>
      <c r="CN51" s="342"/>
      <c r="CO51" s="333" t="s">
        <v>336</v>
      </c>
      <c r="CP51" s="333"/>
      <c r="CQ51" s="333"/>
      <c r="CR51" s="333"/>
      <c r="CS51" s="333"/>
      <c r="CT51" s="333"/>
      <c r="CU51" s="333"/>
      <c r="CV51" s="333"/>
      <c r="CW51" s="333"/>
      <c r="CX51" s="333"/>
      <c r="CY51" s="333"/>
      <c r="CZ51" s="333"/>
      <c r="DA51" s="333"/>
      <c r="DB51" s="333"/>
      <c r="DC51" s="333"/>
      <c r="DD51" s="333"/>
      <c r="DE51" s="333"/>
      <c r="DF51" s="333"/>
      <c r="DG51" s="333"/>
      <c r="DH51" s="333"/>
    </row>
    <row r="52" spans="1:112" s="68" customFormat="1" ht="15" customHeight="1">
      <c r="A52" s="184" t="s">
        <v>264</v>
      </c>
      <c r="B52" s="385"/>
      <c r="C52" s="385"/>
      <c r="D52" s="385"/>
      <c r="E52" s="385"/>
      <c r="F52" s="385"/>
      <c r="G52" s="66"/>
      <c r="H52" s="189" t="s">
        <v>366</v>
      </c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2" t="s">
        <v>613</v>
      </c>
      <c r="BB52" s="342"/>
      <c r="BC52" s="342"/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42"/>
      <c r="BQ52" s="342"/>
      <c r="BR52" s="342"/>
      <c r="BS52" s="342"/>
      <c r="BT52" s="342"/>
      <c r="BU52" s="182" t="s">
        <v>613</v>
      </c>
      <c r="BV52" s="342"/>
      <c r="BW52" s="342"/>
      <c r="BX52" s="342"/>
      <c r="BY52" s="342"/>
      <c r="BZ52" s="342"/>
      <c r="CA52" s="342"/>
      <c r="CB52" s="342"/>
      <c r="CC52" s="342"/>
      <c r="CD52" s="342"/>
      <c r="CE52" s="342"/>
      <c r="CF52" s="342"/>
      <c r="CG52" s="342"/>
      <c r="CH52" s="342"/>
      <c r="CI52" s="342"/>
      <c r="CJ52" s="342"/>
      <c r="CK52" s="342"/>
      <c r="CL52" s="342"/>
      <c r="CM52" s="342"/>
      <c r="CN52" s="342"/>
      <c r="CO52" s="333" t="s">
        <v>336</v>
      </c>
      <c r="CP52" s="333"/>
      <c r="CQ52" s="333"/>
      <c r="CR52" s="333"/>
      <c r="CS52" s="333"/>
      <c r="CT52" s="333"/>
      <c r="CU52" s="333"/>
      <c r="CV52" s="333"/>
      <c r="CW52" s="333"/>
      <c r="CX52" s="333"/>
      <c r="CY52" s="333"/>
      <c r="CZ52" s="333"/>
      <c r="DA52" s="333"/>
      <c r="DB52" s="333"/>
      <c r="DC52" s="333"/>
      <c r="DD52" s="333"/>
      <c r="DE52" s="333"/>
      <c r="DF52" s="333"/>
      <c r="DG52" s="333"/>
      <c r="DH52" s="333"/>
    </row>
    <row r="53" spans="1:112" s="68" customFormat="1" ht="31.5" customHeight="1">
      <c r="A53" s="184" t="s">
        <v>266</v>
      </c>
      <c r="B53" s="385"/>
      <c r="C53" s="385"/>
      <c r="D53" s="385"/>
      <c r="E53" s="385"/>
      <c r="F53" s="385"/>
      <c r="G53" s="66"/>
      <c r="H53" s="189" t="s">
        <v>367</v>
      </c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2" t="s">
        <v>614</v>
      </c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182" t="s">
        <v>614</v>
      </c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2"/>
      <c r="CO53" s="333" t="s">
        <v>336</v>
      </c>
      <c r="CP53" s="333"/>
      <c r="CQ53" s="333"/>
      <c r="CR53" s="333"/>
      <c r="CS53" s="333"/>
      <c r="CT53" s="333"/>
      <c r="CU53" s="333"/>
      <c r="CV53" s="333"/>
      <c r="CW53" s="333"/>
      <c r="CX53" s="333"/>
      <c r="CY53" s="333"/>
      <c r="CZ53" s="333"/>
      <c r="DA53" s="333"/>
      <c r="DB53" s="333"/>
      <c r="DC53" s="333"/>
      <c r="DD53" s="333"/>
      <c r="DE53" s="333"/>
      <c r="DF53" s="333"/>
      <c r="DG53" s="333"/>
      <c r="DH53" s="333"/>
    </row>
    <row r="54" spans="1:112" s="68" customFormat="1" ht="25.5" customHeight="1">
      <c r="A54" s="184" t="s">
        <v>267</v>
      </c>
      <c r="B54" s="385"/>
      <c r="C54" s="385"/>
      <c r="D54" s="385"/>
      <c r="E54" s="385"/>
      <c r="F54" s="385"/>
      <c r="G54" s="66"/>
      <c r="H54" s="189" t="s">
        <v>368</v>
      </c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2" t="s">
        <v>607</v>
      </c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/>
      <c r="BR54" s="342"/>
      <c r="BS54" s="342"/>
      <c r="BT54" s="342"/>
      <c r="BU54" s="182" t="s">
        <v>607</v>
      </c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342"/>
      <c r="CI54" s="342"/>
      <c r="CJ54" s="342"/>
      <c r="CK54" s="342"/>
      <c r="CL54" s="342"/>
      <c r="CM54" s="342"/>
      <c r="CN54" s="342"/>
      <c r="CO54" s="333" t="s">
        <v>336</v>
      </c>
      <c r="CP54" s="333"/>
      <c r="CQ54" s="333"/>
      <c r="CR54" s="333"/>
      <c r="CS54" s="333"/>
      <c r="CT54" s="333"/>
      <c r="CU54" s="333"/>
      <c r="CV54" s="333"/>
      <c r="CW54" s="333"/>
      <c r="CX54" s="333"/>
      <c r="CY54" s="333"/>
      <c r="CZ54" s="333"/>
      <c r="DA54" s="333"/>
      <c r="DB54" s="333"/>
      <c r="DC54" s="333"/>
      <c r="DD54" s="333"/>
      <c r="DE54" s="333"/>
      <c r="DF54" s="333"/>
      <c r="DG54" s="333"/>
      <c r="DH54" s="333"/>
    </row>
    <row r="55" spans="1:112" s="68" customFormat="1" ht="15" customHeight="1">
      <c r="A55" s="184" t="s">
        <v>269</v>
      </c>
      <c r="B55" s="385"/>
      <c r="C55" s="385"/>
      <c r="D55" s="385"/>
      <c r="E55" s="385"/>
      <c r="F55" s="385"/>
      <c r="G55" s="66"/>
      <c r="H55" s="189" t="s">
        <v>369</v>
      </c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2" t="s">
        <v>611</v>
      </c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2"/>
      <c r="BU55" s="182" t="s">
        <v>611</v>
      </c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342"/>
      <c r="CI55" s="342"/>
      <c r="CJ55" s="342"/>
      <c r="CK55" s="342"/>
      <c r="CL55" s="342"/>
      <c r="CM55" s="342"/>
      <c r="CN55" s="342"/>
      <c r="CO55" s="333" t="s">
        <v>336</v>
      </c>
      <c r="CP55" s="333"/>
      <c r="CQ55" s="333"/>
      <c r="CR55" s="333"/>
      <c r="CS55" s="333"/>
      <c r="CT55" s="333"/>
      <c r="CU55" s="333"/>
      <c r="CV55" s="333"/>
      <c r="CW55" s="333"/>
      <c r="CX55" s="333"/>
      <c r="CY55" s="333"/>
      <c r="CZ55" s="333"/>
      <c r="DA55" s="333"/>
      <c r="DB55" s="333"/>
      <c r="DC55" s="333"/>
      <c r="DD55" s="333"/>
      <c r="DE55" s="333"/>
      <c r="DF55" s="333"/>
      <c r="DG55" s="333"/>
      <c r="DH55" s="333"/>
    </row>
    <row r="56" spans="1:112" s="68" customFormat="1" ht="27.75" customHeight="1">
      <c r="A56" s="184" t="s">
        <v>271</v>
      </c>
      <c r="B56" s="385"/>
      <c r="C56" s="385"/>
      <c r="D56" s="385"/>
      <c r="E56" s="385"/>
      <c r="F56" s="385"/>
      <c r="G56" s="66"/>
      <c r="H56" s="189" t="s">
        <v>370</v>
      </c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2" t="s">
        <v>615</v>
      </c>
      <c r="BB56" s="342"/>
      <c r="BC56" s="342"/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342"/>
      <c r="BS56" s="342"/>
      <c r="BT56" s="342"/>
      <c r="BU56" s="182" t="s">
        <v>615</v>
      </c>
      <c r="BV56" s="342"/>
      <c r="BW56" s="342"/>
      <c r="BX56" s="342"/>
      <c r="BY56" s="342"/>
      <c r="BZ56" s="342"/>
      <c r="CA56" s="342"/>
      <c r="CB56" s="342"/>
      <c r="CC56" s="342"/>
      <c r="CD56" s="342"/>
      <c r="CE56" s="342"/>
      <c r="CF56" s="342"/>
      <c r="CG56" s="342"/>
      <c r="CH56" s="342"/>
      <c r="CI56" s="342"/>
      <c r="CJ56" s="342"/>
      <c r="CK56" s="342"/>
      <c r="CL56" s="342"/>
      <c r="CM56" s="342"/>
      <c r="CN56" s="342"/>
      <c r="CO56" s="333" t="s">
        <v>336</v>
      </c>
      <c r="CP56" s="333"/>
      <c r="CQ56" s="333"/>
      <c r="CR56" s="333"/>
      <c r="CS56" s="333"/>
      <c r="CT56" s="333"/>
      <c r="CU56" s="333"/>
      <c r="CV56" s="333"/>
      <c r="CW56" s="333"/>
      <c r="CX56" s="333"/>
      <c r="CY56" s="333"/>
      <c r="CZ56" s="333"/>
      <c r="DA56" s="333"/>
      <c r="DB56" s="333"/>
      <c r="DC56" s="333"/>
      <c r="DD56" s="333"/>
      <c r="DE56" s="333"/>
      <c r="DF56" s="333"/>
      <c r="DG56" s="333"/>
      <c r="DH56" s="333"/>
    </row>
    <row r="57" spans="1:112" s="68" customFormat="1" ht="27.75" customHeight="1">
      <c r="A57" s="184" t="s">
        <v>273</v>
      </c>
      <c r="B57" s="385"/>
      <c r="C57" s="385"/>
      <c r="D57" s="385"/>
      <c r="E57" s="385"/>
      <c r="F57" s="385"/>
      <c r="G57" s="66"/>
      <c r="H57" s="189" t="s">
        <v>371</v>
      </c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2" t="s">
        <v>606</v>
      </c>
      <c r="BB57" s="342"/>
      <c r="BC57" s="342"/>
      <c r="BD57" s="342"/>
      <c r="BE57" s="342"/>
      <c r="BF57" s="342"/>
      <c r="BG57" s="342"/>
      <c r="BH57" s="342"/>
      <c r="BI57" s="342"/>
      <c r="BJ57" s="342"/>
      <c r="BK57" s="342"/>
      <c r="BL57" s="342"/>
      <c r="BM57" s="342"/>
      <c r="BN57" s="342"/>
      <c r="BO57" s="342"/>
      <c r="BP57" s="342"/>
      <c r="BQ57" s="342"/>
      <c r="BR57" s="342"/>
      <c r="BS57" s="342"/>
      <c r="BT57" s="342"/>
      <c r="BU57" s="182" t="s">
        <v>606</v>
      </c>
      <c r="BV57" s="342"/>
      <c r="BW57" s="342"/>
      <c r="BX57" s="342"/>
      <c r="BY57" s="342"/>
      <c r="BZ57" s="342"/>
      <c r="CA57" s="342"/>
      <c r="CB57" s="342"/>
      <c r="CC57" s="342"/>
      <c r="CD57" s="342"/>
      <c r="CE57" s="342"/>
      <c r="CF57" s="342"/>
      <c r="CG57" s="342"/>
      <c r="CH57" s="342"/>
      <c r="CI57" s="342"/>
      <c r="CJ57" s="342"/>
      <c r="CK57" s="342"/>
      <c r="CL57" s="342"/>
      <c r="CM57" s="342"/>
      <c r="CN57" s="342"/>
      <c r="CO57" s="333" t="s">
        <v>336</v>
      </c>
      <c r="CP57" s="333"/>
      <c r="CQ57" s="333"/>
      <c r="CR57" s="333"/>
      <c r="CS57" s="333"/>
      <c r="CT57" s="333"/>
      <c r="CU57" s="333"/>
      <c r="CV57" s="333"/>
      <c r="CW57" s="333"/>
      <c r="CX57" s="333"/>
      <c r="CY57" s="333"/>
      <c r="CZ57" s="333"/>
      <c r="DA57" s="333"/>
      <c r="DB57" s="333"/>
      <c r="DC57" s="333"/>
      <c r="DD57" s="333"/>
      <c r="DE57" s="333"/>
      <c r="DF57" s="333"/>
      <c r="DG57" s="333"/>
      <c r="DH57" s="333"/>
    </row>
    <row r="58" spans="1:112" s="68" customFormat="1" ht="15.75" customHeight="1">
      <c r="A58" s="184" t="s">
        <v>275</v>
      </c>
      <c r="B58" s="385"/>
      <c r="C58" s="385"/>
      <c r="D58" s="385"/>
      <c r="E58" s="385"/>
      <c r="F58" s="385"/>
      <c r="G58" s="66"/>
      <c r="H58" s="189" t="s">
        <v>372</v>
      </c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2" t="s">
        <v>611</v>
      </c>
      <c r="BB58" s="342"/>
      <c r="BC58" s="342"/>
      <c r="BD58" s="342"/>
      <c r="BE58" s="342"/>
      <c r="BF58" s="342"/>
      <c r="BG58" s="342"/>
      <c r="BH58" s="342"/>
      <c r="BI58" s="342"/>
      <c r="BJ58" s="342"/>
      <c r="BK58" s="342"/>
      <c r="BL58" s="342"/>
      <c r="BM58" s="342"/>
      <c r="BN58" s="342"/>
      <c r="BO58" s="342"/>
      <c r="BP58" s="342"/>
      <c r="BQ58" s="342"/>
      <c r="BR58" s="342"/>
      <c r="BS58" s="342"/>
      <c r="BT58" s="342"/>
      <c r="BU58" s="182" t="s">
        <v>611</v>
      </c>
      <c r="BV58" s="342"/>
      <c r="BW58" s="342"/>
      <c r="BX58" s="342"/>
      <c r="BY58" s="342"/>
      <c r="BZ58" s="342"/>
      <c r="CA58" s="342"/>
      <c r="CB58" s="342"/>
      <c r="CC58" s="342"/>
      <c r="CD58" s="342"/>
      <c r="CE58" s="342"/>
      <c r="CF58" s="342"/>
      <c r="CG58" s="342"/>
      <c r="CH58" s="342"/>
      <c r="CI58" s="342"/>
      <c r="CJ58" s="342"/>
      <c r="CK58" s="342"/>
      <c r="CL58" s="342"/>
      <c r="CM58" s="342"/>
      <c r="CN58" s="342"/>
      <c r="CO58" s="333" t="s">
        <v>336</v>
      </c>
      <c r="CP58" s="333"/>
      <c r="CQ58" s="333"/>
      <c r="CR58" s="333"/>
      <c r="CS58" s="333"/>
      <c r="CT58" s="333"/>
      <c r="CU58" s="333"/>
      <c r="CV58" s="333"/>
      <c r="CW58" s="333"/>
      <c r="CX58" s="333"/>
      <c r="CY58" s="333"/>
      <c r="CZ58" s="333"/>
      <c r="DA58" s="333"/>
      <c r="DB58" s="333"/>
      <c r="DC58" s="333"/>
      <c r="DD58" s="333"/>
      <c r="DE58" s="333"/>
      <c r="DF58" s="333"/>
      <c r="DG58" s="333"/>
      <c r="DH58" s="333"/>
    </row>
    <row r="59" spans="1:112" s="68" customFormat="1" ht="29.25" customHeight="1">
      <c r="A59" s="184" t="s">
        <v>278</v>
      </c>
      <c r="B59" s="385"/>
      <c r="C59" s="385"/>
      <c r="D59" s="385"/>
      <c r="E59" s="385"/>
      <c r="F59" s="385"/>
      <c r="G59" s="66"/>
      <c r="H59" s="189" t="s">
        <v>373</v>
      </c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2" t="s">
        <v>616</v>
      </c>
      <c r="BB59" s="342"/>
      <c r="BC59" s="342"/>
      <c r="BD59" s="342"/>
      <c r="BE59" s="342"/>
      <c r="BF59" s="342"/>
      <c r="BG59" s="342"/>
      <c r="BH59" s="342"/>
      <c r="BI59" s="342"/>
      <c r="BJ59" s="342"/>
      <c r="BK59" s="342"/>
      <c r="BL59" s="342"/>
      <c r="BM59" s="342"/>
      <c r="BN59" s="342"/>
      <c r="BO59" s="342"/>
      <c r="BP59" s="342"/>
      <c r="BQ59" s="342"/>
      <c r="BR59" s="342"/>
      <c r="BS59" s="342"/>
      <c r="BT59" s="342"/>
      <c r="BU59" s="182" t="s">
        <v>616</v>
      </c>
      <c r="BV59" s="342"/>
      <c r="BW59" s="342"/>
      <c r="BX59" s="342"/>
      <c r="BY59" s="342"/>
      <c r="BZ59" s="342"/>
      <c r="CA59" s="342"/>
      <c r="CB59" s="342"/>
      <c r="CC59" s="342"/>
      <c r="CD59" s="342"/>
      <c r="CE59" s="342"/>
      <c r="CF59" s="342"/>
      <c r="CG59" s="342"/>
      <c r="CH59" s="342"/>
      <c r="CI59" s="342"/>
      <c r="CJ59" s="342"/>
      <c r="CK59" s="342"/>
      <c r="CL59" s="342"/>
      <c r="CM59" s="342"/>
      <c r="CN59" s="342"/>
      <c r="CO59" s="333" t="s">
        <v>336</v>
      </c>
      <c r="CP59" s="333"/>
      <c r="CQ59" s="333"/>
      <c r="CR59" s="333"/>
      <c r="CS59" s="333"/>
      <c r="CT59" s="333"/>
      <c r="CU59" s="333"/>
      <c r="CV59" s="333"/>
      <c r="CW59" s="333"/>
      <c r="CX59" s="333"/>
      <c r="CY59" s="333"/>
      <c r="CZ59" s="333"/>
      <c r="DA59" s="333"/>
      <c r="DB59" s="333"/>
      <c r="DC59" s="333"/>
      <c r="DD59" s="333"/>
      <c r="DE59" s="333"/>
      <c r="DF59" s="333"/>
      <c r="DG59" s="333"/>
      <c r="DH59" s="333"/>
    </row>
    <row r="60" spans="1:112" s="68" customFormat="1" ht="17.25" customHeight="1">
      <c r="A60" s="184" t="s">
        <v>280</v>
      </c>
      <c r="B60" s="385"/>
      <c r="C60" s="385"/>
      <c r="D60" s="385"/>
      <c r="E60" s="385"/>
      <c r="F60" s="385"/>
      <c r="G60" s="66"/>
      <c r="H60" s="189" t="s">
        <v>539</v>
      </c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333"/>
      <c r="CP60" s="333"/>
      <c r="CQ60" s="333"/>
      <c r="CR60" s="333"/>
      <c r="CS60" s="333"/>
      <c r="CT60" s="333"/>
      <c r="CU60" s="333"/>
      <c r="CV60" s="333"/>
      <c r="CW60" s="333"/>
      <c r="CX60" s="333"/>
      <c r="CY60" s="333"/>
      <c r="CZ60" s="333"/>
      <c r="DA60" s="333"/>
      <c r="DB60" s="333"/>
      <c r="DC60" s="333"/>
      <c r="DD60" s="333"/>
      <c r="DE60" s="333"/>
      <c r="DF60" s="333"/>
      <c r="DG60" s="333"/>
      <c r="DH60" s="333"/>
    </row>
    <row r="61" spans="1:112" s="68" customFormat="1" ht="27" customHeight="1">
      <c r="A61" s="184" t="s">
        <v>282</v>
      </c>
      <c r="B61" s="385"/>
      <c r="C61" s="385"/>
      <c r="D61" s="385"/>
      <c r="E61" s="385"/>
      <c r="F61" s="385"/>
      <c r="G61" s="66"/>
      <c r="H61" s="189" t="s">
        <v>533</v>
      </c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2" t="s">
        <v>354</v>
      </c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 t="s">
        <v>354</v>
      </c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333" t="s">
        <v>537</v>
      </c>
      <c r="CP61" s="333"/>
      <c r="CQ61" s="333"/>
      <c r="CR61" s="333"/>
      <c r="CS61" s="333"/>
      <c r="CT61" s="333"/>
      <c r="CU61" s="333"/>
      <c r="CV61" s="333"/>
      <c r="CW61" s="333"/>
      <c r="CX61" s="333"/>
      <c r="CY61" s="333"/>
      <c r="CZ61" s="333"/>
      <c r="DA61" s="333"/>
      <c r="DB61" s="333"/>
      <c r="DC61" s="333"/>
      <c r="DD61" s="333"/>
      <c r="DE61" s="333"/>
      <c r="DF61" s="333"/>
      <c r="DG61" s="333"/>
      <c r="DH61" s="333"/>
    </row>
    <row r="62" spans="1:112" s="68" customFormat="1" ht="40.5" customHeight="1">
      <c r="A62" s="184" t="s">
        <v>283</v>
      </c>
      <c r="B62" s="385"/>
      <c r="C62" s="385"/>
      <c r="D62" s="385"/>
      <c r="E62" s="385"/>
      <c r="F62" s="385"/>
      <c r="G62" s="66"/>
      <c r="H62" s="189" t="s">
        <v>374</v>
      </c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2" t="s">
        <v>617</v>
      </c>
      <c r="BB62" s="342"/>
      <c r="BC62" s="342"/>
      <c r="BD62" s="342"/>
      <c r="BE62" s="342"/>
      <c r="BF62" s="342"/>
      <c r="BG62" s="342"/>
      <c r="BH62" s="342"/>
      <c r="BI62" s="342"/>
      <c r="BJ62" s="342"/>
      <c r="BK62" s="342"/>
      <c r="BL62" s="342"/>
      <c r="BM62" s="342"/>
      <c r="BN62" s="342"/>
      <c r="BO62" s="342"/>
      <c r="BP62" s="342"/>
      <c r="BQ62" s="342"/>
      <c r="BR62" s="342"/>
      <c r="BS62" s="342"/>
      <c r="BT62" s="342"/>
      <c r="BU62" s="182" t="s">
        <v>617</v>
      </c>
      <c r="BV62" s="342"/>
      <c r="BW62" s="342"/>
      <c r="BX62" s="342"/>
      <c r="BY62" s="342"/>
      <c r="BZ62" s="342"/>
      <c r="CA62" s="342"/>
      <c r="CB62" s="342"/>
      <c r="CC62" s="342"/>
      <c r="CD62" s="342"/>
      <c r="CE62" s="342"/>
      <c r="CF62" s="342"/>
      <c r="CG62" s="342"/>
      <c r="CH62" s="342"/>
      <c r="CI62" s="342"/>
      <c r="CJ62" s="342"/>
      <c r="CK62" s="342"/>
      <c r="CL62" s="342"/>
      <c r="CM62" s="342"/>
      <c r="CN62" s="342"/>
      <c r="CO62" s="182" t="s">
        <v>336</v>
      </c>
      <c r="CP62" s="342"/>
      <c r="CQ62" s="342"/>
      <c r="CR62" s="342"/>
      <c r="CS62" s="342"/>
      <c r="CT62" s="342"/>
      <c r="CU62" s="342"/>
      <c r="CV62" s="342"/>
      <c r="CW62" s="342"/>
      <c r="CX62" s="342"/>
      <c r="CY62" s="342"/>
      <c r="CZ62" s="342"/>
      <c r="DA62" s="342"/>
      <c r="DB62" s="342"/>
      <c r="DC62" s="342"/>
      <c r="DD62" s="342"/>
      <c r="DE62" s="108"/>
      <c r="DF62" s="108"/>
      <c r="DG62" s="108"/>
      <c r="DH62" s="108"/>
    </row>
    <row r="63" spans="1:112" s="68" customFormat="1" ht="27" customHeight="1">
      <c r="A63" s="184" t="s">
        <v>284</v>
      </c>
      <c r="B63" s="385"/>
      <c r="C63" s="385"/>
      <c r="D63" s="385"/>
      <c r="E63" s="385"/>
      <c r="F63" s="385"/>
      <c r="G63" s="66"/>
      <c r="H63" s="189" t="s">
        <v>375</v>
      </c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2" t="s">
        <v>618</v>
      </c>
      <c r="BB63" s="342"/>
      <c r="BC63" s="342"/>
      <c r="BD63" s="342"/>
      <c r="BE63" s="342"/>
      <c r="BF63" s="342"/>
      <c r="BG63" s="342"/>
      <c r="BH63" s="342"/>
      <c r="BI63" s="342"/>
      <c r="BJ63" s="342"/>
      <c r="BK63" s="342"/>
      <c r="BL63" s="342"/>
      <c r="BM63" s="342"/>
      <c r="BN63" s="342"/>
      <c r="BO63" s="342"/>
      <c r="BP63" s="342"/>
      <c r="BQ63" s="342"/>
      <c r="BR63" s="342"/>
      <c r="BS63" s="342"/>
      <c r="BT63" s="342"/>
      <c r="BU63" s="182" t="s">
        <v>618</v>
      </c>
      <c r="BV63" s="342"/>
      <c r="BW63" s="342"/>
      <c r="BX63" s="342"/>
      <c r="BY63" s="342"/>
      <c r="BZ63" s="342"/>
      <c r="CA63" s="342"/>
      <c r="CB63" s="342"/>
      <c r="CC63" s="342"/>
      <c r="CD63" s="342"/>
      <c r="CE63" s="342"/>
      <c r="CF63" s="342"/>
      <c r="CG63" s="342"/>
      <c r="CH63" s="342"/>
      <c r="CI63" s="342"/>
      <c r="CJ63" s="342"/>
      <c r="CK63" s="342"/>
      <c r="CL63" s="342"/>
      <c r="CM63" s="342"/>
      <c r="CN63" s="342"/>
      <c r="CO63" s="182" t="s">
        <v>336</v>
      </c>
      <c r="CP63" s="342"/>
      <c r="CQ63" s="342"/>
      <c r="CR63" s="342"/>
      <c r="CS63" s="342"/>
      <c r="CT63" s="342"/>
      <c r="CU63" s="342"/>
      <c r="CV63" s="342"/>
      <c r="CW63" s="342"/>
      <c r="CX63" s="342"/>
      <c r="CY63" s="342"/>
      <c r="CZ63" s="342"/>
      <c r="DA63" s="342"/>
      <c r="DB63" s="342"/>
      <c r="DC63" s="342"/>
      <c r="DD63" s="342"/>
      <c r="DE63" s="108"/>
      <c r="DF63" s="108"/>
      <c r="DG63" s="108"/>
      <c r="DH63" s="108"/>
    </row>
    <row r="64" spans="1:112" s="68" customFormat="1" ht="27" customHeight="1">
      <c r="A64" s="184" t="s">
        <v>286</v>
      </c>
      <c r="B64" s="385"/>
      <c r="C64" s="385"/>
      <c r="D64" s="385"/>
      <c r="E64" s="385"/>
      <c r="F64" s="385"/>
      <c r="G64" s="66"/>
      <c r="H64" s="189" t="s">
        <v>376</v>
      </c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2" t="s">
        <v>619</v>
      </c>
      <c r="BB64" s="342"/>
      <c r="BC64" s="342"/>
      <c r="BD64" s="342"/>
      <c r="BE64" s="342"/>
      <c r="BF64" s="342"/>
      <c r="BG64" s="342"/>
      <c r="BH64" s="342"/>
      <c r="BI64" s="342"/>
      <c r="BJ64" s="342"/>
      <c r="BK64" s="342"/>
      <c r="BL64" s="342"/>
      <c r="BM64" s="342"/>
      <c r="BN64" s="342"/>
      <c r="BO64" s="342"/>
      <c r="BP64" s="342"/>
      <c r="BQ64" s="342"/>
      <c r="BR64" s="342"/>
      <c r="BS64" s="342"/>
      <c r="BT64" s="342"/>
      <c r="BU64" s="182" t="s">
        <v>619</v>
      </c>
      <c r="BV64" s="342"/>
      <c r="BW64" s="342"/>
      <c r="BX64" s="342"/>
      <c r="BY64" s="342"/>
      <c r="BZ64" s="342"/>
      <c r="CA64" s="342"/>
      <c r="CB64" s="342"/>
      <c r="CC64" s="342"/>
      <c r="CD64" s="342"/>
      <c r="CE64" s="342"/>
      <c r="CF64" s="342"/>
      <c r="CG64" s="342"/>
      <c r="CH64" s="342"/>
      <c r="CI64" s="342"/>
      <c r="CJ64" s="342"/>
      <c r="CK64" s="342"/>
      <c r="CL64" s="342"/>
      <c r="CM64" s="342"/>
      <c r="CN64" s="342"/>
      <c r="CO64" s="182" t="s">
        <v>336</v>
      </c>
      <c r="CP64" s="342"/>
      <c r="CQ64" s="342"/>
      <c r="CR64" s="342"/>
      <c r="CS64" s="342"/>
      <c r="CT64" s="342"/>
      <c r="CU64" s="342"/>
      <c r="CV64" s="342"/>
      <c r="CW64" s="342"/>
      <c r="CX64" s="342"/>
      <c r="CY64" s="342"/>
      <c r="CZ64" s="342"/>
      <c r="DA64" s="342"/>
      <c r="DB64" s="342"/>
      <c r="DC64" s="342"/>
      <c r="DD64" s="342"/>
      <c r="DE64" s="108"/>
      <c r="DF64" s="108"/>
      <c r="DG64" s="108"/>
      <c r="DH64" s="108"/>
    </row>
    <row r="65" spans="1:112" s="68" customFormat="1" ht="27" customHeight="1">
      <c r="A65" s="184" t="s">
        <v>287</v>
      </c>
      <c r="B65" s="385"/>
      <c r="C65" s="385"/>
      <c r="D65" s="385"/>
      <c r="E65" s="385"/>
      <c r="F65" s="385"/>
      <c r="G65" s="66"/>
      <c r="H65" s="189" t="s">
        <v>377</v>
      </c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2" t="s">
        <v>610</v>
      </c>
      <c r="BB65" s="342"/>
      <c r="BC65" s="342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182" t="s">
        <v>610</v>
      </c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182" t="s">
        <v>336</v>
      </c>
      <c r="CP65" s="342"/>
      <c r="CQ65" s="342"/>
      <c r="CR65" s="342"/>
      <c r="CS65" s="342"/>
      <c r="CT65" s="342"/>
      <c r="CU65" s="342"/>
      <c r="CV65" s="342"/>
      <c r="CW65" s="342"/>
      <c r="CX65" s="342"/>
      <c r="CY65" s="342"/>
      <c r="CZ65" s="342"/>
      <c r="DA65" s="342"/>
      <c r="DB65" s="342"/>
      <c r="DC65" s="342"/>
      <c r="DD65" s="342"/>
      <c r="DE65" s="108"/>
      <c r="DF65" s="108"/>
      <c r="DG65" s="108"/>
      <c r="DH65" s="108"/>
    </row>
    <row r="66" spans="1:112" s="68" customFormat="1" ht="41.25" customHeight="1">
      <c r="A66" s="184"/>
      <c r="B66" s="385"/>
      <c r="C66" s="385"/>
      <c r="D66" s="385"/>
      <c r="E66" s="385"/>
      <c r="F66" s="385"/>
      <c r="G66" s="66"/>
      <c r="H66" s="189" t="s">
        <v>378</v>
      </c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2" t="s">
        <v>620</v>
      </c>
      <c r="BB66" s="342"/>
      <c r="BC66" s="342"/>
      <c r="BD66" s="342"/>
      <c r="BE66" s="342"/>
      <c r="BF66" s="342"/>
      <c r="BG66" s="342"/>
      <c r="BH66" s="342"/>
      <c r="BI66" s="342"/>
      <c r="BJ66" s="342"/>
      <c r="BK66" s="342"/>
      <c r="BL66" s="342"/>
      <c r="BM66" s="342"/>
      <c r="BN66" s="342"/>
      <c r="BO66" s="342"/>
      <c r="BP66" s="342"/>
      <c r="BQ66" s="342"/>
      <c r="BR66" s="342"/>
      <c r="BS66" s="342"/>
      <c r="BT66" s="342"/>
      <c r="BU66" s="182" t="s">
        <v>620</v>
      </c>
      <c r="BV66" s="342"/>
      <c r="BW66" s="342"/>
      <c r="BX66" s="342"/>
      <c r="BY66" s="342"/>
      <c r="BZ66" s="342"/>
      <c r="CA66" s="342"/>
      <c r="CB66" s="342"/>
      <c r="CC66" s="342"/>
      <c r="CD66" s="342"/>
      <c r="CE66" s="342"/>
      <c r="CF66" s="342"/>
      <c r="CG66" s="342"/>
      <c r="CH66" s="342"/>
      <c r="CI66" s="342"/>
      <c r="CJ66" s="342"/>
      <c r="CK66" s="342"/>
      <c r="CL66" s="342"/>
      <c r="CM66" s="342"/>
      <c r="CN66" s="342"/>
      <c r="CO66" s="182" t="s">
        <v>336</v>
      </c>
      <c r="CP66" s="342"/>
      <c r="CQ66" s="342"/>
      <c r="CR66" s="342"/>
      <c r="CS66" s="342"/>
      <c r="CT66" s="342"/>
      <c r="CU66" s="342"/>
      <c r="CV66" s="342"/>
      <c r="CW66" s="342"/>
      <c r="CX66" s="342"/>
      <c r="CY66" s="342"/>
      <c r="CZ66" s="342"/>
      <c r="DA66" s="342"/>
      <c r="DB66" s="342"/>
      <c r="DC66" s="342"/>
      <c r="DD66" s="342"/>
      <c r="DE66" s="108"/>
      <c r="DF66" s="108"/>
      <c r="DG66" s="108"/>
      <c r="DH66" s="108"/>
    </row>
    <row r="67" spans="1:113" s="68" customFormat="1" ht="18.75" customHeight="1">
      <c r="A67" s="184" t="s">
        <v>288</v>
      </c>
      <c r="B67" s="384"/>
      <c r="C67" s="384"/>
      <c r="D67" s="384"/>
      <c r="E67" s="384"/>
      <c r="F67" s="384"/>
      <c r="G67" s="66"/>
      <c r="H67" s="189" t="s">
        <v>246</v>
      </c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333" t="s">
        <v>621</v>
      </c>
      <c r="BB67" s="333"/>
      <c r="BC67" s="333"/>
      <c r="BD67" s="333"/>
      <c r="BE67" s="333"/>
      <c r="BF67" s="333"/>
      <c r="BG67" s="333"/>
      <c r="BH67" s="333"/>
      <c r="BI67" s="333"/>
      <c r="BJ67" s="333"/>
      <c r="BK67" s="333"/>
      <c r="BL67" s="333"/>
      <c r="BM67" s="333"/>
      <c r="BN67" s="333"/>
      <c r="BO67" s="333"/>
      <c r="BP67" s="333"/>
      <c r="BQ67" s="333"/>
      <c r="BR67" s="333"/>
      <c r="BS67" s="333"/>
      <c r="BT67" s="333"/>
      <c r="BU67" s="333" t="s">
        <v>621</v>
      </c>
      <c r="BV67" s="333"/>
      <c r="BW67" s="333"/>
      <c r="BX67" s="333"/>
      <c r="BY67" s="333"/>
      <c r="BZ67" s="333"/>
      <c r="CA67" s="333"/>
      <c r="CB67" s="333"/>
      <c r="CC67" s="333"/>
      <c r="CD67" s="333"/>
      <c r="CE67" s="333"/>
      <c r="CF67" s="333"/>
      <c r="CG67" s="333"/>
      <c r="CH67" s="333"/>
      <c r="CI67" s="333"/>
      <c r="CJ67" s="333"/>
      <c r="CK67" s="333"/>
      <c r="CL67" s="333"/>
      <c r="CM67" s="333"/>
      <c r="CN67" s="333"/>
      <c r="CO67" s="333" t="s">
        <v>336</v>
      </c>
      <c r="CP67" s="333"/>
      <c r="CQ67" s="333"/>
      <c r="CR67" s="333"/>
      <c r="CS67" s="333"/>
      <c r="CT67" s="333"/>
      <c r="CU67" s="333"/>
      <c r="CV67" s="333"/>
      <c r="CW67" s="333"/>
      <c r="CX67" s="333"/>
      <c r="CY67" s="333"/>
      <c r="CZ67" s="333"/>
      <c r="DA67" s="333"/>
      <c r="DB67" s="333"/>
      <c r="DC67" s="333"/>
      <c r="DD67" s="333"/>
      <c r="DE67" s="333"/>
      <c r="DF67" s="333"/>
      <c r="DG67" s="333"/>
      <c r="DH67" s="333"/>
      <c r="DI67" s="97"/>
    </row>
    <row r="68" spans="1:113" s="68" customFormat="1" ht="15" customHeight="1">
      <c r="A68" s="184" t="s">
        <v>290</v>
      </c>
      <c r="B68" s="384"/>
      <c r="C68" s="384"/>
      <c r="D68" s="384"/>
      <c r="E68" s="384"/>
      <c r="F68" s="384"/>
      <c r="G68" s="66"/>
      <c r="H68" s="189" t="s">
        <v>248</v>
      </c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307" t="s">
        <v>622</v>
      </c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308"/>
      <c r="BO68" s="308"/>
      <c r="BP68" s="308"/>
      <c r="BQ68" s="308"/>
      <c r="BR68" s="308"/>
      <c r="BS68" s="308"/>
      <c r="BT68" s="309"/>
      <c r="BU68" s="307" t="s">
        <v>622</v>
      </c>
      <c r="BV68" s="308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8"/>
      <c r="CL68" s="308"/>
      <c r="CM68" s="308"/>
      <c r="CN68" s="309"/>
      <c r="CO68" s="333" t="s">
        <v>336</v>
      </c>
      <c r="CP68" s="333"/>
      <c r="CQ68" s="333"/>
      <c r="CR68" s="333"/>
      <c r="CS68" s="333"/>
      <c r="CT68" s="333"/>
      <c r="CU68" s="333"/>
      <c r="CV68" s="333"/>
      <c r="CW68" s="333"/>
      <c r="CX68" s="333"/>
      <c r="CY68" s="333"/>
      <c r="CZ68" s="333"/>
      <c r="DA68" s="333"/>
      <c r="DB68" s="333"/>
      <c r="DC68" s="333"/>
      <c r="DD68" s="333"/>
      <c r="DE68" s="333"/>
      <c r="DF68" s="333"/>
      <c r="DG68" s="333"/>
      <c r="DH68" s="333"/>
      <c r="DI68" s="97"/>
    </row>
    <row r="69" spans="1:113" s="68" customFormat="1" ht="15" customHeight="1">
      <c r="A69" s="184" t="s">
        <v>291</v>
      </c>
      <c r="B69" s="384"/>
      <c r="C69" s="384"/>
      <c r="D69" s="384"/>
      <c r="E69" s="384"/>
      <c r="F69" s="384"/>
      <c r="G69" s="66"/>
      <c r="H69" s="189" t="s">
        <v>250</v>
      </c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323" t="s">
        <v>623</v>
      </c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9"/>
      <c r="BU69" s="323" t="s">
        <v>623</v>
      </c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/>
      <c r="CJ69" s="318"/>
      <c r="CK69" s="318"/>
      <c r="CL69" s="318"/>
      <c r="CM69" s="318"/>
      <c r="CN69" s="319"/>
      <c r="CO69" s="182" t="s">
        <v>336</v>
      </c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97"/>
    </row>
    <row r="70" spans="1:113" s="68" customFormat="1" ht="30" customHeight="1">
      <c r="A70" s="184" t="s">
        <v>292</v>
      </c>
      <c r="B70" s="384"/>
      <c r="C70" s="384"/>
      <c r="D70" s="384"/>
      <c r="E70" s="384"/>
      <c r="F70" s="384"/>
      <c r="G70" s="66"/>
      <c r="H70" s="189" t="s">
        <v>252</v>
      </c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323" t="s">
        <v>624</v>
      </c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9"/>
      <c r="BU70" s="323" t="s">
        <v>624</v>
      </c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9"/>
      <c r="CO70" s="182" t="s">
        <v>336</v>
      </c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97"/>
    </row>
    <row r="71" spans="1:113" s="68" customFormat="1" ht="58.5" customHeight="1">
      <c r="A71" s="184" t="s">
        <v>293</v>
      </c>
      <c r="B71" s="384"/>
      <c r="C71" s="384"/>
      <c r="D71" s="384"/>
      <c r="E71" s="384"/>
      <c r="F71" s="384"/>
      <c r="G71" s="66"/>
      <c r="H71" s="189" t="s">
        <v>254</v>
      </c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323" t="s">
        <v>625</v>
      </c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8"/>
      <c r="BR71" s="318"/>
      <c r="BS71" s="318"/>
      <c r="BT71" s="319"/>
      <c r="BU71" s="323" t="s">
        <v>625</v>
      </c>
      <c r="BV71" s="318"/>
      <c r="BW71" s="318"/>
      <c r="BX71" s="318"/>
      <c r="BY71" s="318"/>
      <c r="BZ71" s="318"/>
      <c r="CA71" s="318"/>
      <c r="CB71" s="318"/>
      <c r="CC71" s="318"/>
      <c r="CD71" s="318"/>
      <c r="CE71" s="318"/>
      <c r="CF71" s="318"/>
      <c r="CG71" s="318"/>
      <c r="CH71" s="318"/>
      <c r="CI71" s="318"/>
      <c r="CJ71" s="318"/>
      <c r="CK71" s="318"/>
      <c r="CL71" s="318"/>
      <c r="CM71" s="318"/>
      <c r="CN71" s="319"/>
      <c r="CO71" s="182" t="s">
        <v>336</v>
      </c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97"/>
    </row>
    <row r="72" spans="1:113" s="68" customFormat="1" ht="30" customHeight="1">
      <c r="A72" s="184" t="s">
        <v>293</v>
      </c>
      <c r="B72" s="184"/>
      <c r="C72" s="184"/>
      <c r="D72" s="184"/>
      <c r="E72" s="184"/>
      <c r="F72" s="184"/>
      <c r="G72" s="66"/>
      <c r="H72" s="189" t="s">
        <v>256</v>
      </c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323" t="s">
        <v>598</v>
      </c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9"/>
      <c r="BU72" s="323" t="s">
        <v>598</v>
      </c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/>
      <c r="CM72" s="318"/>
      <c r="CN72" s="319"/>
      <c r="CO72" s="182" t="s">
        <v>336</v>
      </c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97"/>
    </row>
    <row r="73" spans="1:113" s="68" customFormat="1" ht="68.25" customHeight="1">
      <c r="A73" s="184" t="s">
        <v>295</v>
      </c>
      <c r="B73" s="384"/>
      <c r="C73" s="384"/>
      <c r="D73" s="384"/>
      <c r="E73" s="384"/>
      <c r="F73" s="384"/>
      <c r="G73" s="66"/>
      <c r="H73" s="189" t="s">
        <v>258</v>
      </c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2" t="s">
        <v>354</v>
      </c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 t="s">
        <v>354</v>
      </c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333" t="s">
        <v>537</v>
      </c>
      <c r="CP73" s="333"/>
      <c r="CQ73" s="333"/>
      <c r="CR73" s="333"/>
      <c r="CS73" s="333"/>
      <c r="CT73" s="333"/>
      <c r="CU73" s="333"/>
      <c r="CV73" s="333"/>
      <c r="CW73" s="333"/>
      <c r="CX73" s="333"/>
      <c r="CY73" s="333"/>
      <c r="CZ73" s="333"/>
      <c r="DA73" s="333"/>
      <c r="DB73" s="333"/>
      <c r="DC73" s="333"/>
      <c r="DD73" s="333"/>
      <c r="DE73" s="333"/>
      <c r="DF73" s="333"/>
      <c r="DG73" s="333"/>
      <c r="DH73" s="333"/>
      <c r="DI73" s="97"/>
    </row>
    <row r="74" spans="1:113" s="68" customFormat="1" ht="68.25" customHeight="1">
      <c r="A74" s="184" t="s">
        <v>297</v>
      </c>
      <c r="B74" s="384"/>
      <c r="C74" s="384"/>
      <c r="D74" s="384"/>
      <c r="E74" s="384"/>
      <c r="F74" s="384"/>
      <c r="G74" s="66"/>
      <c r="H74" s="189" t="s">
        <v>534</v>
      </c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2" t="s">
        <v>626</v>
      </c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 t="s">
        <v>626</v>
      </c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 t="s">
        <v>336</v>
      </c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97"/>
    </row>
    <row r="75" spans="1:113" s="68" customFormat="1" ht="68.25" customHeight="1">
      <c r="A75" s="184" t="s">
        <v>535</v>
      </c>
      <c r="B75" s="384"/>
      <c r="C75" s="384"/>
      <c r="D75" s="384"/>
      <c r="E75" s="384"/>
      <c r="F75" s="384"/>
      <c r="G75" s="66"/>
      <c r="H75" s="189" t="s">
        <v>536</v>
      </c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2" t="s">
        <v>627</v>
      </c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 t="s">
        <v>627</v>
      </c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 t="s">
        <v>336</v>
      </c>
      <c r="CP75" s="182"/>
      <c r="CQ75" s="182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2"/>
      <c r="DE75" s="182"/>
      <c r="DF75" s="182"/>
      <c r="DG75" s="182"/>
      <c r="DH75" s="182"/>
      <c r="DI75" s="97"/>
    </row>
    <row r="76" spans="1:113" s="68" customFormat="1" ht="30" customHeight="1">
      <c r="A76" s="184" t="s">
        <v>299</v>
      </c>
      <c r="B76" s="384"/>
      <c r="C76" s="384"/>
      <c r="D76" s="384"/>
      <c r="E76" s="384"/>
      <c r="F76" s="384"/>
      <c r="G76" s="66"/>
      <c r="H76" s="189" t="s">
        <v>260</v>
      </c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2" t="s">
        <v>628</v>
      </c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 t="s">
        <v>628</v>
      </c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 t="s">
        <v>336</v>
      </c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97"/>
    </row>
    <row r="77" spans="1:113" s="68" customFormat="1" ht="30" customHeight="1">
      <c r="A77" s="188">
        <v>58</v>
      </c>
      <c r="B77" s="384"/>
      <c r="C77" s="384"/>
      <c r="D77" s="384"/>
      <c r="E77" s="384"/>
      <c r="F77" s="384"/>
      <c r="G77" s="67"/>
      <c r="H77" s="189" t="s">
        <v>538</v>
      </c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333"/>
      <c r="CP77" s="333"/>
      <c r="CQ77" s="333"/>
      <c r="CR77" s="333"/>
      <c r="CS77" s="333"/>
      <c r="CT77" s="333"/>
      <c r="CU77" s="333"/>
      <c r="CV77" s="333"/>
      <c r="CW77" s="333"/>
      <c r="CX77" s="333"/>
      <c r="CY77" s="333"/>
      <c r="CZ77" s="333"/>
      <c r="DA77" s="333"/>
      <c r="DB77" s="333"/>
      <c r="DC77" s="333"/>
      <c r="DD77" s="333"/>
      <c r="DE77" s="333"/>
      <c r="DF77" s="333"/>
      <c r="DG77" s="333"/>
      <c r="DH77" s="333"/>
      <c r="DI77" s="97"/>
    </row>
    <row r="78" spans="1:113" s="68" customFormat="1" ht="30" customHeight="1">
      <c r="A78" s="184" t="s">
        <v>302</v>
      </c>
      <c r="B78" s="184"/>
      <c r="C78" s="184"/>
      <c r="D78" s="184"/>
      <c r="E78" s="184"/>
      <c r="F78" s="184"/>
      <c r="G78" s="66"/>
      <c r="H78" s="189" t="s">
        <v>263</v>
      </c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2" t="s">
        <v>629</v>
      </c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 t="s">
        <v>629</v>
      </c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 t="s">
        <v>336</v>
      </c>
      <c r="CP78" s="182"/>
      <c r="CQ78" s="182"/>
      <c r="CR78" s="182"/>
      <c r="CS78" s="182"/>
      <c r="CT78" s="182"/>
      <c r="CU78" s="182"/>
      <c r="CV78" s="182"/>
      <c r="CW78" s="182"/>
      <c r="CX78" s="182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97"/>
    </row>
    <row r="79" spans="1:113" s="68" customFormat="1" ht="39" customHeight="1">
      <c r="A79" s="184" t="s">
        <v>304</v>
      </c>
      <c r="B79" s="184"/>
      <c r="C79" s="184"/>
      <c r="D79" s="184"/>
      <c r="E79" s="184"/>
      <c r="F79" s="184"/>
      <c r="G79" s="67"/>
      <c r="H79" s="189" t="s">
        <v>265</v>
      </c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2" t="s">
        <v>630</v>
      </c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 t="s">
        <v>630</v>
      </c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 t="s">
        <v>336</v>
      </c>
      <c r="CP79" s="182"/>
      <c r="CQ79" s="182"/>
      <c r="CR79" s="182"/>
      <c r="CS79" s="182"/>
      <c r="CT79" s="182"/>
      <c r="CU79" s="182"/>
      <c r="CV79" s="182"/>
      <c r="CW79" s="182"/>
      <c r="CX79" s="182"/>
      <c r="CY79" s="182"/>
      <c r="CZ79" s="182"/>
      <c r="DA79" s="182"/>
      <c r="DB79" s="182"/>
      <c r="DC79" s="182"/>
      <c r="DD79" s="182"/>
      <c r="DE79" s="182"/>
      <c r="DF79" s="182"/>
      <c r="DG79" s="182"/>
      <c r="DH79" s="182"/>
      <c r="DI79" s="97"/>
    </row>
    <row r="80" spans="1:113" s="68" customFormat="1" ht="18.75" customHeight="1">
      <c r="A80" s="184" t="s">
        <v>305</v>
      </c>
      <c r="B80" s="184"/>
      <c r="C80" s="184"/>
      <c r="D80" s="184"/>
      <c r="E80" s="184"/>
      <c r="F80" s="184"/>
      <c r="G80" s="67"/>
      <c r="H80" s="189" t="s">
        <v>540</v>
      </c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97"/>
    </row>
    <row r="81" spans="1:113" s="68" customFormat="1" ht="30" customHeight="1">
      <c r="A81" s="184" t="s">
        <v>541</v>
      </c>
      <c r="B81" s="184"/>
      <c r="C81" s="184"/>
      <c r="D81" s="184"/>
      <c r="E81" s="184"/>
      <c r="F81" s="184"/>
      <c r="G81" s="66"/>
      <c r="H81" s="189" t="s">
        <v>268</v>
      </c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333" t="s">
        <v>631</v>
      </c>
      <c r="BB81" s="333"/>
      <c r="BC81" s="333"/>
      <c r="BD81" s="333"/>
      <c r="BE81" s="333"/>
      <c r="BF81" s="333"/>
      <c r="BG81" s="333"/>
      <c r="BH81" s="333"/>
      <c r="BI81" s="333"/>
      <c r="BJ81" s="333"/>
      <c r="BK81" s="333"/>
      <c r="BL81" s="333"/>
      <c r="BM81" s="333"/>
      <c r="BN81" s="333"/>
      <c r="BO81" s="333"/>
      <c r="BP81" s="333"/>
      <c r="BQ81" s="333"/>
      <c r="BR81" s="333"/>
      <c r="BS81" s="333"/>
      <c r="BT81" s="333"/>
      <c r="BU81" s="333" t="s">
        <v>631</v>
      </c>
      <c r="BV81" s="333"/>
      <c r="BW81" s="333"/>
      <c r="BX81" s="333"/>
      <c r="BY81" s="333"/>
      <c r="BZ81" s="333"/>
      <c r="CA81" s="333"/>
      <c r="CB81" s="333"/>
      <c r="CC81" s="333"/>
      <c r="CD81" s="333"/>
      <c r="CE81" s="333"/>
      <c r="CF81" s="333"/>
      <c r="CG81" s="333"/>
      <c r="CH81" s="333"/>
      <c r="CI81" s="333"/>
      <c r="CJ81" s="333"/>
      <c r="CK81" s="333"/>
      <c r="CL81" s="333"/>
      <c r="CM81" s="333"/>
      <c r="CN81" s="333"/>
      <c r="CO81" s="333" t="s">
        <v>336</v>
      </c>
      <c r="CP81" s="333"/>
      <c r="CQ81" s="333"/>
      <c r="CR81" s="333"/>
      <c r="CS81" s="333"/>
      <c r="CT81" s="333"/>
      <c r="CU81" s="333"/>
      <c r="CV81" s="333"/>
      <c r="CW81" s="333"/>
      <c r="CX81" s="333"/>
      <c r="CY81" s="333"/>
      <c r="CZ81" s="333"/>
      <c r="DA81" s="333"/>
      <c r="DB81" s="333"/>
      <c r="DC81" s="333"/>
      <c r="DD81" s="333"/>
      <c r="DE81" s="333"/>
      <c r="DF81" s="333"/>
      <c r="DG81" s="333"/>
      <c r="DH81" s="333"/>
      <c r="DI81" s="97"/>
    </row>
    <row r="82" spans="1:113" s="68" customFormat="1" ht="42" customHeight="1">
      <c r="A82" s="184" t="s">
        <v>307</v>
      </c>
      <c r="B82" s="184"/>
      <c r="C82" s="184"/>
      <c r="D82" s="184"/>
      <c r="E82" s="184"/>
      <c r="F82" s="184"/>
      <c r="G82" s="66"/>
      <c r="H82" s="189" t="s">
        <v>270</v>
      </c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329" t="s">
        <v>632</v>
      </c>
      <c r="BB82" s="329"/>
      <c r="BC82" s="329"/>
      <c r="BD82" s="329"/>
      <c r="BE82" s="329"/>
      <c r="BF82" s="329"/>
      <c r="BG82" s="329"/>
      <c r="BH82" s="329"/>
      <c r="BI82" s="329"/>
      <c r="BJ82" s="329"/>
      <c r="BK82" s="329"/>
      <c r="BL82" s="329"/>
      <c r="BM82" s="329"/>
      <c r="BN82" s="329"/>
      <c r="BO82" s="329"/>
      <c r="BP82" s="329"/>
      <c r="BQ82" s="329"/>
      <c r="BR82" s="329"/>
      <c r="BS82" s="329"/>
      <c r="BT82" s="329"/>
      <c r="BU82" s="329" t="s">
        <v>632</v>
      </c>
      <c r="BV82" s="329"/>
      <c r="BW82" s="329"/>
      <c r="BX82" s="329"/>
      <c r="BY82" s="329"/>
      <c r="BZ82" s="329"/>
      <c r="CA82" s="329"/>
      <c r="CB82" s="329"/>
      <c r="CC82" s="329"/>
      <c r="CD82" s="329"/>
      <c r="CE82" s="329"/>
      <c r="CF82" s="329"/>
      <c r="CG82" s="329"/>
      <c r="CH82" s="329"/>
      <c r="CI82" s="329"/>
      <c r="CJ82" s="329"/>
      <c r="CK82" s="329"/>
      <c r="CL82" s="329"/>
      <c r="CM82" s="329"/>
      <c r="CN82" s="329"/>
      <c r="CO82" s="329" t="s">
        <v>336</v>
      </c>
      <c r="CP82" s="329"/>
      <c r="CQ82" s="329"/>
      <c r="CR82" s="329"/>
      <c r="CS82" s="329"/>
      <c r="CT82" s="329"/>
      <c r="CU82" s="329"/>
      <c r="CV82" s="329"/>
      <c r="CW82" s="329"/>
      <c r="CX82" s="329"/>
      <c r="CY82" s="329"/>
      <c r="CZ82" s="329"/>
      <c r="DA82" s="329"/>
      <c r="DB82" s="329"/>
      <c r="DC82" s="329"/>
      <c r="DD82" s="329"/>
      <c r="DE82" s="329"/>
      <c r="DF82" s="329"/>
      <c r="DG82" s="329"/>
      <c r="DH82" s="329"/>
      <c r="DI82" s="97"/>
    </row>
    <row r="83" spans="1:113" s="68" customFormat="1" ht="43.5" customHeight="1">
      <c r="A83" s="184" t="s">
        <v>309</v>
      </c>
      <c r="B83" s="184"/>
      <c r="C83" s="184"/>
      <c r="D83" s="184"/>
      <c r="E83" s="184"/>
      <c r="F83" s="184"/>
      <c r="G83" s="66"/>
      <c r="H83" s="189" t="s">
        <v>542</v>
      </c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329"/>
      <c r="BB83" s="329"/>
      <c r="BC83" s="329"/>
      <c r="BD83" s="329"/>
      <c r="BE83" s="329"/>
      <c r="BF83" s="329"/>
      <c r="BG83" s="329"/>
      <c r="BH83" s="329"/>
      <c r="BI83" s="329"/>
      <c r="BJ83" s="329"/>
      <c r="BK83" s="329"/>
      <c r="BL83" s="329"/>
      <c r="BM83" s="329"/>
      <c r="BN83" s="329"/>
      <c r="BO83" s="329"/>
      <c r="BP83" s="329"/>
      <c r="BQ83" s="329"/>
      <c r="BR83" s="329"/>
      <c r="BS83" s="329"/>
      <c r="BT83" s="329"/>
      <c r="BU83" s="329"/>
      <c r="BV83" s="329"/>
      <c r="BW83" s="329"/>
      <c r="BX83" s="329"/>
      <c r="BY83" s="329"/>
      <c r="BZ83" s="329"/>
      <c r="CA83" s="329"/>
      <c r="CB83" s="329"/>
      <c r="CC83" s="329"/>
      <c r="CD83" s="329"/>
      <c r="CE83" s="329"/>
      <c r="CF83" s="329"/>
      <c r="CG83" s="329"/>
      <c r="CH83" s="329"/>
      <c r="CI83" s="329"/>
      <c r="CJ83" s="329"/>
      <c r="CK83" s="329"/>
      <c r="CL83" s="329"/>
      <c r="CM83" s="329"/>
      <c r="CN83" s="329"/>
      <c r="CO83" s="329"/>
      <c r="CP83" s="329"/>
      <c r="CQ83" s="329"/>
      <c r="CR83" s="329"/>
      <c r="CS83" s="329"/>
      <c r="CT83" s="329"/>
      <c r="CU83" s="329"/>
      <c r="CV83" s="329"/>
      <c r="CW83" s="329"/>
      <c r="CX83" s="329"/>
      <c r="CY83" s="329"/>
      <c r="CZ83" s="329"/>
      <c r="DA83" s="329"/>
      <c r="DB83" s="329"/>
      <c r="DC83" s="329"/>
      <c r="DD83" s="329"/>
      <c r="DE83" s="329"/>
      <c r="DF83" s="329"/>
      <c r="DG83" s="329"/>
      <c r="DH83" s="329"/>
      <c r="DI83" s="97"/>
    </row>
    <row r="84" spans="1:113" s="68" customFormat="1" ht="53.25" customHeight="1">
      <c r="A84" s="184" t="s">
        <v>310</v>
      </c>
      <c r="B84" s="184"/>
      <c r="C84" s="184"/>
      <c r="D84" s="184"/>
      <c r="E84" s="184"/>
      <c r="F84" s="184"/>
      <c r="G84" s="66"/>
      <c r="H84" s="189" t="s">
        <v>272</v>
      </c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383" t="s">
        <v>633</v>
      </c>
      <c r="BB84" s="383"/>
      <c r="BC84" s="383"/>
      <c r="BD84" s="383"/>
      <c r="BE84" s="383"/>
      <c r="BF84" s="383"/>
      <c r="BG84" s="383"/>
      <c r="BH84" s="383"/>
      <c r="BI84" s="383"/>
      <c r="BJ84" s="383"/>
      <c r="BK84" s="383"/>
      <c r="BL84" s="383"/>
      <c r="BM84" s="383"/>
      <c r="BN84" s="383"/>
      <c r="BO84" s="383"/>
      <c r="BP84" s="383"/>
      <c r="BQ84" s="383"/>
      <c r="BR84" s="383"/>
      <c r="BS84" s="383"/>
      <c r="BT84" s="383"/>
      <c r="BU84" s="383" t="s">
        <v>633</v>
      </c>
      <c r="BV84" s="383"/>
      <c r="BW84" s="383"/>
      <c r="BX84" s="383"/>
      <c r="BY84" s="383"/>
      <c r="BZ84" s="383"/>
      <c r="CA84" s="383"/>
      <c r="CB84" s="383"/>
      <c r="CC84" s="383"/>
      <c r="CD84" s="383"/>
      <c r="CE84" s="383"/>
      <c r="CF84" s="383"/>
      <c r="CG84" s="383"/>
      <c r="CH84" s="383"/>
      <c r="CI84" s="383"/>
      <c r="CJ84" s="383"/>
      <c r="CK84" s="383"/>
      <c r="CL84" s="383"/>
      <c r="CM84" s="383"/>
      <c r="CN84" s="383"/>
      <c r="CO84" s="329" t="s">
        <v>336</v>
      </c>
      <c r="CP84" s="329"/>
      <c r="CQ84" s="329"/>
      <c r="CR84" s="329"/>
      <c r="CS84" s="329"/>
      <c r="CT84" s="329"/>
      <c r="CU84" s="329"/>
      <c r="CV84" s="329"/>
      <c r="CW84" s="329"/>
      <c r="CX84" s="329"/>
      <c r="CY84" s="329"/>
      <c r="CZ84" s="329"/>
      <c r="DA84" s="329"/>
      <c r="DB84" s="329"/>
      <c r="DC84" s="329"/>
      <c r="DD84" s="329"/>
      <c r="DE84" s="329"/>
      <c r="DF84" s="329"/>
      <c r="DG84" s="329"/>
      <c r="DH84" s="329"/>
      <c r="DI84" s="97"/>
    </row>
    <row r="85" spans="1:113" s="68" customFormat="1" ht="54.75" customHeight="1">
      <c r="A85" s="184" t="s">
        <v>311</v>
      </c>
      <c r="B85" s="184"/>
      <c r="C85" s="184"/>
      <c r="D85" s="184"/>
      <c r="E85" s="184"/>
      <c r="F85" s="184"/>
      <c r="G85" s="66"/>
      <c r="H85" s="189" t="s">
        <v>274</v>
      </c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333" t="s">
        <v>634</v>
      </c>
      <c r="BB85" s="333"/>
      <c r="BC85" s="333"/>
      <c r="BD85" s="333"/>
      <c r="BE85" s="333"/>
      <c r="BF85" s="333"/>
      <c r="BG85" s="333"/>
      <c r="BH85" s="333"/>
      <c r="BI85" s="333"/>
      <c r="BJ85" s="333"/>
      <c r="BK85" s="333"/>
      <c r="BL85" s="333"/>
      <c r="BM85" s="333"/>
      <c r="BN85" s="333"/>
      <c r="BO85" s="333"/>
      <c r="BP85" s="333"/>
      <c r="BQ85" s="333"/>
      <c r="BR85" s="333"/>
      <c r="BS85" s="333"/>
      <c r="BT85" s="333"/>
      <c r="BU85" s="333" t="s">
        <v>634</v>
      </c>
      <c r="BV85" s="333"/>
      <c r="BW85" s="333"/>
      <c r="BX85" s="333"/>
      <c r="BY85" s="333"/>
      <c r="BZ85" s="333"/>
      <c r="CA85" s="333"/>
      <c r="CB85" s="333"/>
      <c r="CC85" s="333"/>
      <c r="CD85" s="333"/>
      <c r="CE85" s="333"/>
      <c r="CF85" s="333"/>
      <c r="CG85" s="333"/>
      <c r="CH85" s="333"/>
      <c r="CI85" s="333"/>
      <c r="CJ85" s="333"/>
      <c r="CK85" s="333"/>
      <c r="CL85" s="333"/>
      <c r="CM85" s="333"/>
      <c r="CN85" s="333"/>
      <c r="CO85" s="333" t="s">
        <v>336</v>
      </c>
      <c r="CP85" s="333"/>
      <c r="CQ85" s="333"/>
      <c r="CR85" s="333"/>
      <c r="CS85" s="333"/>
      <c r="CT85" s="333"/>
      <c r="CU85" s="333"/>
      <c r="CV85" s="333"/>
      <c r="CW85" s="333"/>
      <c r="CX85" s="333"/>
      <c r="CY85" s="333"/>
      <c r="CZ85" s="333"/>
      <c r="DA85" s="333"/>
      <c r="DB85" s="333"/>
      <c r="DC85" s="333"/>
      <c r="DD85" s="333"/>
      <c r="DE85" s="333"/>
      <c r="DF85" s="333"/>
      <c r="DG85" s="333"/>
      <c r="DH85" s="333"/>
      <c r="DI85" s="97"/>
    </row>
    <row r="86" spans="1:113" s="68" customFormat="1" ht="18" customHeight="1">
      <c r="A86" s="184" t="s">
        <v>312</v>
      </c>
      <c r="B86" s="184"/>
      <c r="C86" s="184"/>
      <c r="D86" s="184"/>
      <c r="E86" s="184"/>
      <c r="F86" s="184"/>
      <c r="G86" s="66"/>
      <c r="H86" s="189" t="s">
        <v>543</v>
      </c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333"/>
      <c r="BB86" s="333"/>
      <c r="BC86" s="333"/>
      <c r="BD86" s="333"/>
      <c r="BE86" s="333"/>
      <c r="BF86" s="333"/>
      <c r="BG86" s="333"/>
      <c r="BH86" s="333"/>
      <c r="BI86" s="333"/>
      <c r="BJ86" s="333"/>
      <c r="BK86" s="333"/>
      <c r="BL86" s="333"/>
      <c r="BM86" s="333"/>
      <c r="BN86" s="333"/>
      <c r="BO86" s="333"/>
      <c r="BP86" s="333"/>
      <c r="BQ86" s="333"/>
      <c r="BR86" s="333"/>
      <c r="BS86" s="333"/>
      <c r="BT86" s="333"/>
      <c r="BU86" s="333"/>
      <c r="BV86" s="333"/>
      <c r="BW86" s="333"/>
      <c r="BX86" s="333"/>
      <c r="BY86" s="333"/>
      <c r="BZ86" s="333"/>
      <c r="CA86" s="333"/>
      <c r="CB86" s="333"/>
      <c r="CC86" s="333"/>
      <c r="CD86" s="333"/>
      <c r="CE86" s="333"/>
      <c r="CF86" s="333"/>
      <c r="CG86" s="333"/>
      <c r="CH86" s="333"/>
      <c r="CI86" s="333"/>
      <c r="CJ86" s="333"/>
      <c r="CK86" s="333"/>
      <c r="CL86" s="333"/>
      <c r="CM86" s="333"/>
      <c r="CN86" s="333"/>
      <c r="CO86" s="333"/>
      <c r="CP86" s="333"/>
      <c r="CQ86" s="333"/>
      <c r="CR86" s="333"/>
      <c r="CS86" s="333"/>
      <c r="CT86" s="333"/>
      <c r="CU86" s="333"/>
      <c r="CV86" s="333"/>
      <c r="CW86" s="333"/>
      <c r="CX86" s="333"/>
      <c r="CY86" s="333"/>
      <c r="CZ86" s="333"/>
      <c r="DA86" s="333"/>
      <c r="DB86" s="333"/>
      <c r="DC86" s="333"/>
      <c r="DD86" s="333"/>
      <c r="DE86" s="333"/>
      <c r="DF86" s="333"/>
      <c r="DG86" s="333"/>
      <c r="DH86" s="333"/>
      <c r="DI86" s="97"/>
    </row>
    <row r="87" spans="1:113" s="68" customFormat="1" ht="17.25" customHeight="1">
      <c r="A87" s="184" t="s">
        <v>313</v>
      </c>
      <c r="B87" s="184"/>
      <c r="C87" s="184"/>
      <c r="D87" s="184"/>
      <c r="E87" s="184"/>
      <c r="F87" s="184"/>
      <c r="G87" s="66"/>
      <c r="H87" s="189" t="s">
        <v>386</v>
      </c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333">
        <v>119.96</v>
      </c>
      <c r="BB87" s="333"/>
      <c r="BC87" s="333"/>
      <c r="BD87" s="333"/>
      <c r="BE87" s="333"/>
      <c r="BF87" s="333"/>
      <c r="BG87" s="333"/>
      <c r="BH87" s="333"/>
      <c r="BI87" s="333"/>
      <c r="BJ87" s="333"/>
      <c r="BK87" s="333"/>
      <c r="BL87" s="333"/>
      <c r="BM87" s="333"/>
      <c r="BN87" s="333"/>
      <c r="BO87" s="333"/>
      <c r="BP87" s="333"/>
      <c r="BQ87" s="333"/>
      <c r="BR87" s="333"/>
      <c r="BS87" s="333"/>
      <c r="BT87" s="333"/>
      <c r="BU87" s="333">
        <v>119.96</v>
      </c>
      <c r="BV87" s="333"/>
      <c r="BW87" s="333"/>
      <c r="BX87" s="333"/>
      <c r="BY87" s="333"/>
      <c r="BZ87" s="333"/>
      <c r="CA87" s="333"/>
      <c r="CB87" s="333"/>
      <c r="CC87" s="333"/>
      <c r="CD87" s="333"/>
      <c r="CE87" s="333"/>
      <c r="CF87" s="333"/>
      <c r="CG87" s="333"/>
      <c r="CH87" s="333"/>
      <c r="CI87" s="333"/>
      <c r="CJ87" s="333"/>
      <c r="CK87" s="333"/>
      <c r="CL87" s="333"/>
      <c r="CM87" s="333"/>
      <c r="CN87" s="333"/>
      <c r="CO87" s="333" t="s">
        <v>336</v>
      </c>
      <c r="CP87" s="333"/>
      <c r="CQ87" s="333"/>
      <c r="CR87" s="333"/>
      <c r="CS87" s="333"/>
      <c r="CT87" s="333"/>
      <c r="CU87" s="333"/>
      <c r="CV87" s="333"/>
      <c r="CW87" s="333"/>
      <c r="CX87" s="333"/>
      <c r="CY87" s="333"/>
      <c r="CZ87" s="333"/>
      <c r="DA87" s="333"/>
      <c r="DB87" s="333"/>
      <c r="DC87" s="333"/>
      <c r="DD87" s="333"/>
      <c r="DE87" s="333"/>
      <c r="DF87" s="333"/>
      <c r="DG87" s="333"/>
      <c r="DH87" s="333"/>
      <c r="DI87" s="97"/>
    </row>
    <row r="88" spans="1:113" s="68" customFormat="1" ht="15" customHeight="1">
      <c r="A88" s="184" t="s">
        <v>314</v>
      </c>
      <c r="B88" s="184"/>
      <c r="C88" s="184"/>
      <c r="D88" s="184"/>
      <c r="E88" s="184"/>
      <c r="F88" s="184"/>
      <c r="G88" s="66"/>
      <c r="H88" s="189" t="s">
        <v>544</v>
      </c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333">
        <v>123.95</v>
      </c>
      <c r="BB88" s="333"/>
      <c r="BC88" s="333"/>
      <c r="BD88" s="333"/>
      <c r="BE88" s="333"/>
      <c r="BF88" s="333"/>
      <c r="BG88" s="333"/>
      <c r="BH88" s="333"/>
      <c r="BI88" s="333"/>
      <c r="BJ88" s="333"/>
      <c r="BK88" s="333"/>
      <c r="BL88" s="333"/>
      <c r="BM88" s="333"/>
      <c r="BN88" s="333"/>
      <c r="BO88" s="333"/>
      <c r="BP88" s="333"/>
      <c r="BQ88" s="333"/>
      <c r="BR88" s="333"/>
      <c r="BS88" s="333"/>
      <c r="BT88" s="333"/>
      <c r="BU88" s="333">
        <v>123.95</v>
      </c>
      <c r="BV88" s="333"/>
      <c r="BW88" s="333"/>
      <c r="BX88" s="333"/>
      <c r="BY88" s="333"/>
      <c r="BZ88" s="333"/>
      <c r="CA88" s="333"/>
      <c r="CB88" s="333"/>
      <c r="CC88" s="333"/>
      <c r="CD88" s="333"/>
      <c r="CE88" s="333"/>
      <c r="CF88" s="333"/>
      <c r="CG88" s="333"/>
      <c r="CH88" s="333"/>
      <c r="CI88" s="333"/>
      <c r="CJ88" s="333"/>
      <c r="CK88" s="333"/>
      <c r="CL88" s="333"/>
      <c r="CM88" s="333"/>
      <c r="CN88" s="333"/>
      <c r="CO88" s="333" t="s">
        <v>336</v>
      </c>
      <c r="CP88" s="333"/>
      <c r="CQ88" s="333"/>
      <c r="CR88" s="333"/>
      <c r="CS88" s="333"/>
      <c r="CT88" s="333"/>
      <c r="CU88" s="333"/>
      <c r="CV88" s="333"/>
      <c r="CW88" s="333"/>
      <c r="CX88" s="333"/>
      <c r="CY88" s="333"/>
      <c r="CZ88" s="333"/>
      <c r="DA88" s="333"/>
      <c r="DB88" s="333"/>
      <c r="DC88" s="333"/>
      <c r="DD88" s="333"/>
      <c r="DE88" s="333"/>
      <c r="DF88" s="333"/>
      <c r="DG88" s="333"/>
      <c r="DH88" s="333"/>
      <c r="DI88" s="97"/>
    </row>
    <row r="89" spans="1:113" s="68" customFormat="1" ht="15" customHeight="1">
      <c r="A89" s="184" t="s">
        <v>315</v>
      </c>
      <c r="B89" s="184"/>
      <c r="C89" s="184"/>
      <c r="D89" s="184"/>
      <c r="E89" s="184"/>
      <c r="F89" s="184"/>
      <c r="G89" s="66"/>
      <c r="H89" s="189" t="s">
        <v>545</v>
      </c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333">
        <v>99.97</v>
      </c>
      <c r="BB89" s="333"/>
      <c r="BC89" s="333"/>
      <c r="BD89" s="333"/>
      <c r="BE89" s="333"/>
      <c r="BF89" s="333"/>
      <c r="BG89" s="333"/>
      <c r="BH89" s="333"/>
      <c r="BI89" s="333"/>
      <c r="BJ89" s="333"/>
      <c r="BK89" s="333"/>
      <c r="BL89" s="333"/>
      <c r="BM89" s="333"/>
      <c r="BN89" s="333"/>
      <c r="BO89" s="333"/>
      <c r="BP89" s="333"/>
      <c r="BQ89" s="333"/>
      <c r="BR89" s="333"/>
      <c r="BS89" s="333"/>
      <c r="BT89" s="333"/>
      <c r="BU89" s="333">
        <v>99.97</v>
      </c>
      <c r="BV89" s="333"/>
      <c r="BW89" s="333"/>
      <c r="BX89" s="333"/>
      <c r="BY89" s="333"/>
      <c r="BZ89" s="333"/>
      <c r="CA89" s="333"/>
      <c r="CB89" s="333"/>
      <c r="CC89" s="333"/>
      <c r="CD89" s="333"/>
      <c r="CE89" s="333"/>
      <c r="CF89" s="333"/>
      <c r="CG89" s="333"/>
      <c r="CH89" s="333"/>
      <c r="CI89" s="333"/>
      <c r="CJ89" s="333"/>
      <c r="CK89" s="333"/>
      <c r="CL89" s="333"/>
      <c r="CM89" s="333"/>
      <c r="CN89" s="333"/>
      <c r="CO89" s="333" t="s">
        <v>336</v>
      </c>
      <c r="CP89" s="333"/>
      <c r="CQ89" s="333"/>
      <c r="CR89" s="333"/>
      <c r="CS89" s="333"/>
      <c r="CT89" s="333"/>
      <c r="CU89" s="333"/>
      <c r="CV89" s="333"/>
      <c r="CW89" s="333"/>
      <c r="CX89" s="333"/>
      <c r="CY89" s="333"/>
      <c r="CZ89" s="333"/>
      <c r="DA89" s="333"/>
      <c r="DB89" s="333"/>
      <c r="DC89" s="333"/>
      <c r="DD89" s="333"/>
      <c r="DE89" s="333"/>
      <c r="DF89" s="333"/>
      <c r="DG89" s="333"/>
      <c r="DH89" s="333"/>
      <c r="DI89" s="97"/>
    </row>
    <row r="90" spans="1:113" s="68" customFormat="1" ht="30" customHeight="1">
      <c r="A90" s="396" t="s">
        <v>277</v>
      </c>
      <c r="B90" s="396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Q90" s="396"/>
      <c r="R90" s="396"/>
      <c r="S90" s="396"/>
      <c r="T90" s="396"/>
      <c r="U90" s="396"/>
      <c r="V90" s="396"/>
      <c r="W90" s="396"/>
      <c r="X90" s="396"/>
      <c r="Y90" s="396"/>
      <c r="Z90" s="396"/>
      <c r="AA90" s="396"/>
      <c r="AB90" s="396"/>
      <c r="AC90" s="396"/>
      <c r="AD90" s="396"/>
      <c r="AE90" s="396"/>
      <c r="AF90" s="396"/>
      <c r="AG90" s="396"/>
      <c r="AH90" s="396"/>
      <c r="AI90" s="396"/>
      <c r="AJ90" s="396"/>
      <c r="AK90" s="396"/>
      <c r="AL90" s="396"/>
      <c r="AM90" s="396"/>
      <c r="AN90" s="396"/>
      <c r="AO90" s="396"/>
      <c r="AP90" s="396"/>
      <c r="AQ90" s="396"/>
      <c r="AR90" s="396"/>
      <c r="AS90" s="396"/>
      <c r="AT90" s="396"/>
      <c r="AU90" s="396"/>
      <c r="AV90" s="396"/>
      <c r="AW90" s="396"/>
      <c r="AX90" s="396"/>
      <c r="AY90" s="396"/>
      <c r="AZ90" s="396"/>
      <c r="BA90" s="396"/>
      <c r="BB90" s="396"/>
      <c r="BC90" s="396"/>
      <c r="BD90" s="396"/>
      <c r="BE90" s="396"/>
      <c r="BF90" s="396"/>
      <c r="BG90" s="396"/>
      <c r="BH90" s="396"/>
      <c r="BI90" s="396"/>
      <c r="BJ90" s="396"/>
      <c r="BK90" s="396"/>
      <c r="BL90" s="396"/>
      <c r="BM90" s="396"/>
      <c r="BN90" s="396"/>
      <c r="BO90" s="396"/>
      <c r="BP90" s="396"/>
      <c r="BQ90" s="396"/>
      <c r="BR90" s="396"/>
      <c r="BS90" s="396"/>
      <c r="BT90" s="396"/>
      <c r="BU90" s="396"/>
      <c r="BV90" s="396"/>
      <c r="BW90" s="396"/>
      <c r="BX90" s="396"/>
      <c r="BY90" s="396"/>
      <c r="BZ90" s="396"/>
      <c r="CA90" s="396"/>
      <c r="CB90" s="396"/>
      <c r="CC90" s="396"/>
      <c r="CD90" s="396"/>
      <c r="CE90" s="396"/>
      <c r="CF90" s="396"/>
      <c r="CG90" s="396"/>
      <c r="CH90" s="396"/>
      <c r="CI90" s="396"/>
      <c r="CJ90" s="396"/>
      <c r="CK90" s="396"/>
      <c r="CL90" s="396"/>
      <c r="CM90" s="396"/>
      <c r="CN90" s="396"/>
      <c r="CO90" s="396"/>
      <c r="CP90" s="396"/>
      <c r="CQ90" s="396"/>
      <c r="CR90" s="396"/>
      <c r="CS90" s="396"/>
      <c r="CT90" s="396"/>
      <c r="CU90" s="396"/>
      <c r="CV90" s="396"/>
      <c r="CW90" s="396"/>
      <c r="CX90" s="396"/>
      <c r="CY90" s="396"/>
      <c r="CZ90" s="396"/>
      <c r="DA90" s="396"/>
      <c r="DB90" s="396"/>
      <c r="DC90" s="396"/>
      <c r="DD90" s="396"/>
      <c r="DE90" s="67"/>
      <c r="DF90" s="67"/>
      <c r="DG90" s="67"/>
      <c r="DH90" s="67"/>
      <c r="DI90" s="97"/>
    </row>
    <row r="91" spans="1:113" s="68" customFormat="1" ht="30" customHeight="1">
      <c r="A91" s="184" t="s">
        <v>317</v>
      </c>
      <c r="B91" s="184"/>
      <c r="C91" s="184"/>
      <c r="D91" s="184"/>
      <c r="E91" s="184"/>
      <c r="F91" s="184"/>
      <c r="G91" s="66"/>
      <c r="H91" s="189" t="s">
        <v>279</v>
      </c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333">
        <v>22.53</v>
      </c>
      <c r="BB91" s="333"/>
      <c r="BC91" s="333"/>
      <c r="BD91" s="333"/>
      <c r="BE91" s="333"/>
      <c r="BF91" s="333"/>
      <c r="BG91" s="333"/>
      <c r="BH91" s="333"/>
      <c r="BI91" s="333"/>
      <c r="BJ91" s="333"/>
      <c r="BK91" s="333"/>
      <c r="BL91" s="333"/>
      <c r="BM91" s="333"/>
      <c r="BN91" s="333"/>
      <c r="BO91" s="333"/>
      <c r="BP91" s="333"/>
      <c r="BQ91" s="333"/>
      <c r="BR91" s="333"/>
      <c r="BS91" s="333"/>
      <c r="BT91" s="333"/>
      <c r="BU91" s="333">
        <v>22.53</v>
      </c>
      <c r="BV91" s="333"/>
      <c r="BW91" s="333"/>
      <c r="BX91" s="333"/>
      <c r="BY91" s="333"/>
      <c r="BZ91" s="333"/>
      <c r="CA91" s="333"/>
      <c r="CB91" s="333"/>
      <c r="CC91" s="333"/>
      <c r="CD91" s="333"/>
      <c r="CE91" s="333"/>
      <c r="CF91" s="333"/>
      <c r="CG91" s="333"/>
      <c r="CH91" s="333"/>
      <c r="CI91" s="333"/>
      <c r="CJ91" s="333"/>
      <c r="CK91" s="333"/>
      <c r="CL91" s="333"/>
      <c r="CM91" s="333"/>
      <c r="CN91" s="333"/>
      <c r="CO91" s="334">
        <v>1</v>
      </c>
      <c r="CP91" s="334"/>
      <c r="CQ91" s="334"/>
      <c r="CR91" s="334"/>
      <c r="CS91" s="334"/>
      <c r="CT91" s="334"/>
      <c r="CU91" s="334"/>
      <c r="CV91" s="334"/>
      <c r="CW91" s="334"/>
      <c r="CX91" s="334"/>
      <c r="CY91" s="334"/>
      <c r="CZ91" s="334"/>
      <c r="DA91" s="334"/>
      <c r="DB91" s="334"/>
      <c r="DC91" s="334"/>
      <c r="DD91" s="334"/>
      <c r="DE91" s="334"/>
      <c r="DF91" s="334"/>
      <c r="DG91" s="334"/>
      <c r="DH91" s="334"/>
      <c r="DI91" s="97"/>
    </row>
    <row r="92" spans="1:113" s="68" customFormat="1" ht="19.5" customHeight="1">
      <c r="A92" s="184" t="s">
        <v>319</v>
      </c>
      <c r="B92" s="184"/>
      <c r="C92" s="184"/>
      <c r="D92" s="184"/>
      <c r="E92" s="184"/>
      <c r="F92" s="184"/>
      <c r="G92" s="66"/>
      <c r="H92" s="189" t="s">
        <v>546</v>
      </c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333">
        <v>127.54</v>
      </c>
      <c r="BB92" s="333"/>
      <c r="BC92" s="333"/>
      <c r="BD92" s="333"/>
      <c r="BE92" s="333"/>
      <c r="BF92" s="333"/>
      <c r="BG92" s="333"/>
      <c r="BH92" s="333"/>
      <c r="BI92" s="333"/>
      <c r="BJ92" s="333"/>
      <c r="BK92" s="333"/>
      <c r="BL92" s="333"/>
      <c r="BM92" s="333"/>
      <c r="BN92" s="333"/>
      <c r="BO92" s="333"/>
      <c r="BP92" s="333"/>
      <c r="BQ92" s="333"/>
      <c r="BR92" s="333"/>
      <c r="BS92" s="333"/>
      <c r="BT92" s="333"/>
      <c r="BU92" s="333">
        <v>127.54</v>
      </c>
      <c r="BV92" s="333"/>
      <c r="BW92" s="333"/>
      <c r="BX92" s="333"/>
      <c r="BY92" s="333"/>
      <c r="BZ92" s="333"/>
      <c r="CA92" s="333"/>
      <c r="CB92" s="333"/>
      <c r="CC92" s="333"/>
      <c r="CD92" s="333"/>
      <c r="CE92" s="333"/>
      <c r="CF92" s="333"/>
      <c r="CG92" s="333"/>
      <c r="CH92" s="333"/>
      <c r="CI92" s="333"/>
      <c r="CJ92" s="333"/>
      <c r="CK92" s="333"/>
      <c r="CL92" s="333"/>
      <c r="CM92" s="333"/>
      <c r="CN92" s="333"/>
      <c r="CO92" s="334">
        <v>1</v>
      </c>
      <c r="CP92" s="334"/>
      <c r="CQ92" s="334"/>
      <c r="CR92" s="334"/>
      <c r="CS92" s="334"/>
      <c r="CT92" s="334"/>
      <c r="CU92" s="334"/>
      <c r="CV92" s="334"/>
      <c r="CW92" s="334"/>
      <c r="CX92" s="334"/>
      <c r="CY92" s="334"/>
      <c r="CZ92" s="334"/>
      <c r="DA92" s="334"/>
      <c r="DB92" s="334"/>
      <c r="DC92" s="334"/>
      <c r="DD92" s="334"/>
      <c r="DE92" s="334"/>
      <c r="DF92" s="334"/>
      <c r="DG92" s="334"/>
      <c r="DH92" s="334"/>
      <c r="DI92" s="97"/>
    </row>
    <row r="93" spans="1:113" s="68" customFormat="1" ht="30" customHeight="1">
      <c r="A93" s="184" t="s">
        <v>321</v>
      </c>
      <c r="B93" s="184"/>
      <c r="C93" s="184"/>
      <c r="D93" s="184"/>
      <c r="E93" s="184"/>
      <c r="F93" s="184"/>
      <c r="G93" s="66"/>
      <c r="H93" s="189" t="s">
        <v>281</v>
      </c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333">
        <v>27.65</v>
      </c>
      <c r="BB93" s="333"/>
      <c r="BC93" s="333"/>
      <c r="BD93" s="333"/>
      <c r="BE93" s="333"/>
      <c r="BF93" s="333"/>
      <c r="BG93" s="333"/>
      <c r="BH93" s="333"/>
      <c r="BI93" s="333"/>
      <c r="BJ93" s="333"/>
      <c r="BK93" s="333"/>
      <c r="BL93" s="333"/>
      <c r="BM93" s="333"/>
      <c r="BN93" s="333"/>
      <c r="BO93" s="333"/>
      <c r="BP93" s="333"/>
      <c r="BQ93" s="333"/>
      <c r="BR93" s="333"/>
      <c r="BS93" s="333"/>
      <c r="BT93" s="333"/>
      <c r="BU93" s="333">
        <v>27.65</v>
      </c>
      <c r="BV93" s="333"/>
      <c r="BW93" s="333"/>
      <c r="BX93" s="333"/>
      <c r="BY93" s="333"/>
      <c r="BZ93" s="333"/>
      <c r="CA93" s="333"/>
      <c r="CB93" s="333"/>
      <c r="CC93" s="333"/>
      <c r="CD93" s="333"/>
      <c r="CE93" s="333"/>
      <c r="CF93" s="333"/>
      <c r="CG93" s="333"/>
      <c r="CH93" s="333"/>
      <c r="CI93" s="333"/>
      <c r="CJ93" s="333"/>
      <c r="CK93" s="333"/>
      <c r="CL93" s="333"/>
      <c r="CM93" s="333"/>
      <c r="CN93" s="333"/>
      <c r="CO93" s="334">
        <v>1</v>
      </c>
      <c r="CP93" s="334"/>
      <c r="CQ93" s="334"/>
      <c r="CR93" s="334"/>
      <c r="CS93" s="334"/>
      <c r="CT93" s="334"/>
      <c r="CU93" s="334"/>
      <c r="CV93" s="334"/>
      <c r="CW93" s="334"/>
      <c r="CX93" s="334"/>
      <c r="CY93" s="334"/>
      <c r="CZ93" s="334"/>
      <c r="DA93" s="334"/>
      <c r="DB93" s="334"/>
      <c r="DC93" s="334"/>
      <c r="DD93" s="334"/>
      <c r="DE93" s="334"/>
      <c r="DF93" s="334"/>
      <c r="DG93" s="334"/>
      <c r="DH93" s="334"/>
      <c r="DI93" s="97"/>
    </row>
    <row r="94" spans="1:113" s="68" customFormat="1" ht="30" customHeight="1">
      <c r="A94" s="184" t="s">
        <v>323</v>
      </c>
      <c r="B94" s="184"/>
      <c r="C94" s="184"/>
      <c r="D94" s="184"/>
      <c r="E94" s="184"/>
      <c r="F94" s="184"/>
      <c r="G94" s="66"/>
      <c r="H94" s="189" t="s">
        <v>547</v>
      </c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333">
        <v>25.83</v>
      </c>
      <c r="BB94" s="333"/>
      <c r="BC94" s="333"/>
      <c r="BD94" s="333"/>
      <c r="BE94" s="333"/>
      <c r="BF94" s="333"/>
      <c r="BG94" s="333"/>
      <c r="BH94" s="333"/>
      <c r="BI94" s="333"/>
      <c r="BJ94" s="333"/>
      <c r="BK94" s="333"/>
      <c r="BL94" s="333"/>
      <c r="BM94" s="333"/>
      <c r="BN94" s="333"/>
      <c r="BO94" s="333"/>
      <c r="BP94" s="333"/>
      <c r="BQ94" s="333"/>
      <c r="BR94" s="333"/>
      <c r="BS94" s="333"/>
      <c r="BT94" s="333"/>
      <c r="BU94" s="333">
        <v>25.83</v>
      </c>
      <c r="BV94" s="333"/>
      <c r="BW94" s="333"/>
      <c r="BX94" s="333"/>
      <c r="BY94" s="333"/>
      <c r="BZ94" s="333"/>
      <c r="CA94" s="333"/>
      <c r="CB94" s="333"/>
      <c r="CC94" s="333"/>
      <c r="CD94" s="333"/>
      <c r="CE94" s="333"/>
      <c r="CF94" s="333"/>
      <c r="CG94" s="333"/>
      <c r="CH94" s="333"/>
      <c r="CI94" s="333"/>
      <c r="CJ94" s="333"/>
      <c r="CK94" s="333"/>
      <c r="CL94" s="333"/>
      <c r="CM94" s="333"/>
      <c r="CN94" s="333"/>
      <c r="CO94" s="334">
        <v>1</v>
      </c>
      <c r="CP94" s="334"/>
      <c r="CQ94" s="334"/>
      <c r="CR94" s="334"/>
      <c r="CS94" s="334"/>
      <c r="CT94" s="334"/>
      <c r="CU94" s="334"/>
      <c r="CV94" s="334"/>
      <c r="CW94" s="334"/>
      <c r="CX94" s="334"/>
      <c r="CY94" s="334"/>
      <c r="CZ94" s="334"/>
      <c r="DA94" s="334"/>
      <c r="DB94" s="334"/>
      <c r="DC94" s="334"/>
      <c r="DD94" s="334"/>
      <c r="DE94" s="334"/>
      <c r="DF94" s="334"/>
      <c r="DG94" s="334"/>
      <c r="DH94" s="334"/>
      <c r="DI94" s="97"/>
    </row>
    <row r="95" spans="1:113" s="68" customFormat="1" ht="30" customHeight="1">
      <c r="A95" s="184" t="s">
        <v>324</v>
      </c>
      <c r="B95" s="184"/>
      <c r="C95" s="184"/>
      <c r="D95" s="184"/>
      <c r="E95" s="184"/>
      <c r="F95" s="184"/>
      <c r="G95" s="66"/>
      <c r="H95" s="189" t="s">
        <v>379</v>
      </c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329">
        <v>73.47</v>
      </c>
      <c r="BB95" s="329"/>
      <c r="BC95" s="329"/>
      <c r="BD95" s="329"/>
      <c r="BE95" s="329"/>
      <c r="BF95" s="329"/>
      <c r="BG95" s="329"/>
      <c r="BH95" s="329"/>
      <c r="BI95" s="329"/>
      <c r="BJ95" s="329"/>
      <c r="BK95" s="329"/>
      <c r="BL95" s="329"/>
      <c r="BM95" s="329"/>
      <c r="BN95" s="329"/>
      <c r="BO95" s="329"/>
      <c r="BP95" s="329"/>
      <c r="BQ95" s="329"/>
      <c r="BR95" s="329"/>
      <c r="BS95" s="329"/>
      <c r="BT95" s="329"/>
      <c r="BU95" s="329">
        <v>73.47</v>
      </c>
      <c r="BV95" s="329"/>
      <c r="BW95" s="329"/>
      <c r="BX95" s="329"/>
      <c r="BY95" s="329"/>
      <c r="BZ95" s="329"/>
      <c r="CA95" s="329"/>
      <c r="CB95" s="329"/>
      <c r="CC95" s="329"/>
      <c r="CD95" s="329"/>
      <c r="CE95" s="329"/>
      <c r="CF95" s="329"/>
      <c r="CG95" s="329"/>
      <c r="CH95" s="329"/>
      <c r="CI95" s="329"/>
      <c r="CJ95" s="329"/>
      <c r="CK95" s="329"/>
      <c r="CL95" s="329"/>
      <c r="CM95" s="329"/>
      <c r="CN95" s="329"/>
      <c r="CO95" s="332">
        <v>1</v>
      </c>
      <c r="CP95" s="332"/>
      <c r="CQ95" s="332"/>
      <c r="CR95" s="332"/>
      <c r="CS95" s="332"/>
      <c r="CT95" s="332"/>
      <c r="CU95" s="332"/>
      <c r="CV95" s="332"/>
      <c r="CW95" s="332"/>
      <c r="CX95" s="332"/>
      <c r="CY95" s="332"/>
      <c r="CZ95" s="332"/>
      <c r="DA95" s="332"/>
      <c r="DB95" s="332"/>
      <c r="DC95" s="332"/>
      <c r="DD95" s="332"/>
      <c r="DE95" s="332"/>
      <c r="DF95" s="332"/>
      <c r="DG95" s="332"/>
      <c r="DH95" s="332"/>
      <c r="DI95" s="97"/>
    </row>
    <row r="96" spans="1:113" s="68" customFormat="1" ht="16.5" customHeight="1">
      <c r="A96" s="184" t="s">
        <v>325</v>
      </c>
      <c r="B96" s="184"/>
      <c r="C96" s="184"/>
      <c r="D96" s="184"/>
      <c r="E96" s="184"/>
      <c r="F96" s="184"/>
      <c r="G96" s="66"/>
      <c r="H96" s="189" t="s">
        <v>294</v>
      </c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329">
        <v>76.97</v>
      </c>
      <c r="BB96" s="329"/>
      <c r="BC96" s="329"/>
      <c r="BD96" s="329"/>
      <c r="BE96" s="329"/>
      <c r="BF96" s="329"/>
      <c r="BG96" s="329"/>
      <c r="BH96" s="329"/>
      <c r="BI96" s="329"/>
      <c r="BJ96" s="329"/>
      <c r="BK96" s="329"/>
      <c r="BL96" s="329"/>
      <c r="BM96" s="329"/>
      <c r="BN96" s="329"/>
      <c r="BO96" s="329"/>
      <c r="BP96" s="329"/>
      <c r="BQ96" s="329"/>
      <c r="BR96" s="329"/>
      <c r="BS96" s="329"/>
      <c r="BT96" s="329"/>
      <c r="BU96" s="329">
        <v>76.97</v>
      </c>
      <c r="BV96" s="329"/>
      <c r="BW96" s="329"/>
      <c r="BX96" s="329"/>
      <c r="BY96" s="329"/>
      <c r="BZ96" s="329"/>
      <c r="CA96" s="329"/>
      <c r="CB96" s="329"/>
      <c r="CC96" s="329"/>
      <c r="CD96" s="329"/>
      <c r="CE96" s="329"/>
      <c r="CF96" s="329"/>
      <c r="CG96" s="329"/>
      <c r="CH96" s="329"/>
      <c r="CI96" s="329"/>
      <c r="CJ96" s="329"/>
      <c r="CK96" s="329"/>
      <c r="CL96" s="329"/>
      <c r="CM96" s="329"/>
      <c r="CN96" s="329"/>
      <c r="CO96" s="332">
        <v>1</v>
      </c>
      <c r="CP96" s="332"/>
      <c r="CQ96" s="332"/>
      <c r="CR96" s="332"/>
      <c r="CS96" s="332"/>
      <c r="CT96" s="332"/>
      <c r="CU96" s="332"/>
      <c r="CV96" s="332"/>
      <c r="CW96" s="332"/>
      <c r="CX96" s="332"/>
      <c r="CY96" s="332"/>
      <c r="CZ96" s="332"/>
      <c r="DA96" s="332"/>
      <c r="DB96" s="332"/>
      <c r="DC96" s="332"/>
      <c r="DD96" s="332"/>
      <c r="DE96" s="332"/>
      <c r="DF96" s="332"/>
      <c r="DG96" s="332"/>
      <c r="DH96" s="332"/>
      <c r="DI96" s="97"/>
    </row>
    <row r="97" spans="1:113" s="68" customFormat="1" ht="42.75" customHeight="1">
      <c r="A97" s="184" t="s">
        <v>326</v>
      </c>
      <c r="B97" s="184"/>
      <c r="C97" s="184"/>
      <c r="D97" s="184"/>
      <c r="E97" s="184"/>
      <c r="F97" s="184"/>
      <c r="G97" s="66"/>
      <c r="H97" s="189" t="s">
        <v>296</v>
      </c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329">
        <v>180.3</v>
      </c>
      <c r="BB97" s="329"/>
      <c r="BC97" s="329"/>
      <c r="BD97" s="329"/>
      <c r="BE97" s="329"/>
      <c r="BF97" s="329"/>
      <c r="BG97" s="329"/>
      <c r="BH97" s="329"/>
      <c r="BI97" s="329"/>
      <c r="BJ97" s="329"/>
      <c r="BK97" s="329"/>
      <c r="BL97" s="329"/>
      <c r="BM97" s="329"/>
      <c r="BN97" s="329"/>
      <c r="BO97" s="329"/>
      <c r="BP97" s="329"/>
      <c r="BQ97" s="329"/>
      <c r="BR97" s="329"/>
      <c r="BS97" s="329"/>
      <c r="BT97" s="329"/>
      <c r="BU97" s="329">
        <v>180.3</v>
      </c>
      <c r="BV97" s="329"/>
      <c r="BW97" s="329"/>
      <c r="BX97" s="329"/>
      <c r="BY97" s="329"/>
      <c r="BZ97" s="329"/>
      <c r="CA97" s="329"/>
      <c r="CB97" s="329"/>
      <c r="CC97" s="329"/>
      <c r="CD97" s="329"/>
      <c r="CE97" s="329"/>
      <c r="CF97" s="329"/>
      <c r="CG97" s="329"/>
      <c r="CH97" s="329"/>
      <c r="CI97" s="329"/>
      <c r="CJ97" s="329"/>
      <c r="CK97" s="329"/>
      <c r="CL97" s="329"/>
      <c r="CM97" s="329"/>
      <c r="CN97" s="329"/>
      <c r="CO97" s="332">
        <v>1</v>
      </c>
      <c r="CP97" s="332"/>
      <c r="CQ97" s="332"/>
      <c r="CR97" s="332"/>
      <c r="CS97" s="332"/>
      <c r="CT97" s="332"/>
      <c r="CU97" s="332"/>
      <c r="CV97" s="332"/>
      <c r="CW97" s="332"/>
      <c r="CX97" s="332"/>
      <c r="CY97" s="332"/>
      <c r="CZ97" s="332"/>
      <c r="DA97" s="332"/>
      <c r="DB97" s="332"/>
      <c r="DC97" s="332"/>
      <c r="DD97" s="332"/>
      <c r="DE97" s="332"/>
      <c r="DF97" s="332"/>
      <c r="DG97" s="332"/>
      <c r="DH97" s="332"/>
      <c r="DI97" s="97"/>
    </row>
    <row r="98" spans="1:113" s="68" customFormat="1" ht="30" customHeight="1">
      <c r="A98" s="184" t="s">
        <v>327</v>
      </c>
      <c r="B98" s="184"/>
      <c r="C98" s="184"/>
      <c r="D98" s="184"/>
      <c r="E98" s="184"/>
      <c r="F98" s="184"/>
      <c r="G98" s="66"/>
      <c r="H98" s="189" t="s">
        <v>298</v>
      </c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329">
        <v>98.29</v>
      </c>
      <c r="BB98" s="329"/>
      <c r="BC98" s="329"/>
      <c r="BD98" s="329"/>
      <c r="BE98" s="329"/>
      <c r="BF98" s="329"/>
      <c r="BG98" s="329"/>
      <c r="BH98" s="329"/>
      <c r="BI98" s="329"/>
      <c r="BJ98" s="329"/>
      <c r="BK98" s="329"/>
      <c r="BL98" s="329"/>
      <c r="BM98" s="329"/>
      <c r="BN98" s="329"/>
      <c r="BO98" s="329"/>
      <c r="BP98" s="329"/>
      <c r="BQ98" s="329"/>
      <c r="BR98" s="329"/>
      <c r="BS98" s="329"/>
      <c r="BT98" s="329"/>
      <c r="BU98" s="329">
        <v>98.29</v>
      </c>
      <c r="BV98" s="329"/>
      <c r="BW98" s="329"/>
      <c r="BX98" s="329"/>
      <c r="BY98" s="329"/>
      <c r="BZ98" s="329"/>
      <c r="CA98" s="329"/>
      <c r="CB98" s="329"/>
      <c r="CC98" s="329"/>
      <c r="CD98" s="329"/>
      <c r="CE98" s="329"/>
      <c r="CF98" s="329"/>
      <c r="CG98" s="329"/>
      <c r="CH98" s="329"/>
      <c r="CI98" s="329"/>
      <c r="CJ98" s="329"/>
      <c r="CK98" s="329"/>
      <c r="CL98" s="329"/>
      <c r="CM98" s="329"/>
      <c r="CN98" s="329"/>
      <c r="CO98" s="332">
        <v>1</v>
      </c>
      <c r="CP98" s="332"/>
      <c r="CQ98" s="332"/>
      <c r="CR98" s="332"/>
      <c r="CS98" s="332"/>
      <c r="CT98" s="332"/>
      <c r="CU98" s="332"/>
      <c r="CV98" s="332"/>
      <c r="CW98" s="332"/>
      <c r="CX98" s="332"/>
      <c r="CY98" s="332"/>
      <c r="CZ98" s="332"/>
      <c r="DA98" s="332"/>
      <c r="DB98" s="332"/>
      <c r="DC98" s="332"/>
      <c r="DD98" s="332"/>
      <c r="DE98" s="332"/>
      <c r="DF98" s="332"/>
      <c r="DG98" s="332"/>
      <c r="DH98" s="332"/>
      <c r="DI98" s="97"/>
    </row>
    <row r="99" spans="1:113" s="68" customFormat="1" ht="30" customHeight="1">
      <c r="A99" s="184" t="s">
        <v>328</v>
      </c>
      <c r="B99" s="184"/>
      <c r="C99" s="184"/>
      <c r="D99" s="184"/>
      <c r="E99" s="184"/>
      <c r="F99" s="184"/>
      <c r="G99" s="66"/>
      <c r="H99" s="189" t="s">
        <v>355</v>
      </c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331">
        <v>3.38</v>
      </c>
      <c r="BB99" s="331"/>
      <c r="BC99" s="331"/>
      <c r="BD99" s="331"/>
      <c r="BE99" s="331"/>
      <c r="BF99" s="331"/>
      <c r="BG99" s="331"/>
      <c r="BH99" s="331"/>
      <c r="BI99" s="331"/>
      <c r="BJ99" s="331"/>
      <c r="BK99" s="331"/>
      <c r="BL99" s="331"/>
      <c r="BM99" s="331"/>
      <c r="BN99" s="331"/>
      <c r="BO99" s="331"/>
      <c r="BP99" s="331"/>
      <c r="BQ99" s="331"/>
      <c r="BR99" s="331"/>
      <c r="BS99" s="331"/>
      <c r="BT99" s="331"/>
      <c r="BU99" s="331">
        <v>3.38</v>
      </c>
      <c r="BV99" s="331"/>
      <c r="BW99" s="331"/>
      <c r="BX99" s="331"/>
      <c r="BY99" s="331"/>
      <c r="BZ99" s="331"/>
      <c r="CA99" s="331"/>
      <c r="CB99" s="331"/>
      <c r="CC99" s="331"/>
      <c r="CD99" s="331"/>
      <c r="CE99" s="331"/>
      <c r="CF99" s="331"/>
      <c r="CG99" s="331"/>
      <c r="CH99" s="331"/>
      <c r="CI99" s="331"/>
      <c r="CJ99" s="331"/>
      <c r="CK99" s="331"/>
      <c r="CL99" s="331"/>
      <c r="CM99" s="331"/>
      <c r="CN99" s="331"/>
      <c r="CO99" s="332">
        <v>1</v>
      </c>
      <c r="CP99" s="332"/>
      <c r="CQ99" s="332"/>
      <c r="CR99" s="332"/>
      <c r="CS99" s="332"/>
      <c r="CT99" s="332"/>
      <c r="CU99" s="332"/>
      <c r="CV99" s="332"/>
      <c r="CW99" s="332"/>
      <c r="CX99" s="332"/>
      <c r="CY99" s="332"/>
      <c r="CZ99" s="332"/>
      <c r="DA99" s="332"/>
      <c r="DB99" s="332"/>
      <c r="DC99" s="332"/>
      <c r="DD99" s="332"/>
      <c r="DE99" s="332"/>
      <c r="DF99" s="332"/>
      <c r="DG99" s="332"/>
      <c r="DH99" s="332"/>
      <c r="DI99" s="97"/>
    </row>
    <row r="100" spans="1:113" s="68" customFormat="1" ht="30" customHeight="1">
      <c r="A100" s="184" t="s">
        <v>329</v>
      </c>
      <c r="B100" s="184"/>
      <c r="C100" s="184"/>
      <c r="D100" s="184"/>
      <c r="E100" s="184"/>
      <c r="F100" s="184"/>
      <c r="G100" s="66"/>
      <c r="H100" s="189" t="s">
        <v>359</v>
      </c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331">
        <v>15.82</v>
      </c>
      <c r="BB100" s="331"/>
      <c r="BC100" s="331"/>
      <c r="BD100" s="331"/>
      <c r="BE100" s="331"/>
      <c r="BF100" s="331"/>
      <c r="BG100" s="331"/>
      <c r="BH100" s="331"/>
      <c r="BI100" s="331"/>
      <c r="BJ100" s="331"/>
      <c r="BK100" s="331"/>
      <c r="BL100" s="331"/>
      <c r="BM100" s="331"/>
      <c r="BN100" s="331"/>
      <c r="BO100" s="331"/>
      <c r="BP100" s="331"/>
      <c r="BQ100" s="331"/>
      <c r="BR100" s="331"/>
      <c r="BS100" s="331"/>
      <c r="BT100" s="331"/>
      <c r="BU100" s="331">
        <v>15.82</v>
      </c>
      <c r="BV100" s="331"/>
      <c r="BW100" s="331"/>
      <c r="BX100" s="331"/>
      <c r="BY100" s="331"/>
      <c r="BZ100" s="331"/>
      <c r="CA100" s="331"/>
      <c r="CB100" s="331"/>
      <c r="CC100" s="331"/>
      <c r="CD100" s="331"/>
      <c r="CE100" s="331"/>
      <c r="CF100" s="331"/>
      <c r="CG100" s="331"/>
      <c r="CH100" s="331"/>
      <c r="CI100" s="331"/>
      <c r="CJ100" s="331"/>
      <c r="CK100" s="331"/>
      <c r="CL100" s="331"/>
      <c r="CM100" s="331"/>
      <c r="CN100" s="331"/>
      <c r="CO100" s="332">
        <v>1</v>
      </c>
      <c r="CP100" s="332"/>
      <c r="CQ100" s="332"/>
      <c r="CR100" s="332"/>
      <c r="CS100" s="332"/>
      <c r="CT100" s="332"/>
      <c r="CU100" s="332"/>
      <c r="CV100" s="332"/>
      <c r="CW100" s="332"/>
      <c r="CX100" s="332"/>
      <c r="CY100" s="332"/>
      <c r="CZ100" s="332"/>
      <c r="DA100" s="332"/>
      <c r="DB100" s="332"/>
      <c r="DC100" s="332"/>
      <c r="DD100" s="332"/>
      <c r="DE100" s="332"/>
      <c r="DF100" s="332"/>
      <c r="DG100" s="332"/>
      <c r="DH100" s="332"/>
      <c r="DI100" s="97"/>
    </row>
    <row r="101" spans="1:113" s="68" customFormat="1" ht="30" customHeight="1">
      <c r="A101" s="184" t="s">
        <v>330</v>
      </c>
      <c r="B101" s="184"/>
      <c r="C101" s="184"/>
      <c r="D101" s="184"/>
      <c r="E101" s="184"/>
      <c r="F101" s="184"/>
      <c r="G101" s="66"/>
      <c r="H101" s="189" t="s">
        <v>551</v>
      </c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331">
        <v>23.72</v>
      </c>
      <c r="BB101" s="331"/>
      <c r="BC101" s="331"/>
      <c r="BD101" s="331"/>
      <c r="BE101" s="331"/>
      <c r="BF101" s="331"/>
      <c r="BG101" s="331"/>
      <c r="BH101" s="331"/>
      <c r="BI101" s="331"/>
      <c r="BJ101" s="331"/>
      <c r="BK101" s="331"/>
      <c r="BL101" s="331"/>
      <c r="BM101" s="331"/>
      <c r="BN101" s="331"/>
      <c r="BO101" s="331"/>
      <c r="BP101" s="331"/>
      <c r="BQ101" s="331"/>
      <c r="BR101" s="331"/>
      <c r="BS101" s="331"/>
      <c r="BT101" s="331"/>
      <c r="BU101" s="331">
        <v>23.72</v>
      </c>
      <c r="BV101" s="331"/>
      <c r="BW101" s="331"/>
      <c r="BX101" s="331"/>
      <c r="BY101" s="331"/>
      <c r="BZ101" s="331"/>
      <c r="CA101" s="331"/>
      <c r="CB101" s="331"/>
      <c r="CC101" s="331"/>
      <c r="CD101" s="331"/>
      <c r="CE101" s="331"/>
      <c r="CF101" s="331"/>
      <c r="CG101" s="331"/>
      <c r="CH101" s="331"/>
      <c r="CI101" s="331"/>
      <c r="CJ101" s="331"/>
      <c r="CK101" s="331"/>
      <c r="CL101" s="331"/>
      <c r="CM101" s="331"/>
      <c r="CN101" s="331"/>
      <c r="CO101" s="332">
        <v>1</v>
      </c>
      <c r="CP101" s="332"/>
      <c r="CQ101" s="332"/>
      <c r="CR101" s="332"/>
      <c r="CS101" s="332"/>
      <c r="CT101" s="332"/>
      <c r="CU101" s="332"/>
      <c r="CV101" s="332"/>
      <c r="CW101" s="332"/>
      <c r="CX101" s="332"/>
      <c r="CY101" s="332"/>
      <c r="CZ101" s="332"/>
      <c r="DA101" s="332"/>
      <c r="DB101" s="332"/>
      <c r="DC101" s="332"/>
      <c r="DD101" s="332"/>
      <c r="DE101" s="332"/>
      <c r="DF101" s="332"/>
      <c r="DG101" s="332"/>
      <c r="DH101" s="332"/>
      <c r="DI101" s="97"/>
    </row>
    <row r="102" spans="1:113" s="68" customFormat="1" ht="30" customHeight="1">
      <c r="A102" s="184" t="s">
        <v>388</v>
      </c>
      <c r="B102" s="184"/>
      <c r="C102" s="184"/>
      <c r="D102" s="184"/>
      <c r="E102" s="184"/>
      <c r="F102" s="184"/>
      <c r="G102" s="66"/>
      <c r="H102" s="189" t="s">
        <v>358</v>
      </c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331">
        <v>7.66</v>
      </c>
      <c r="BB102" s="331"/>
      <c r="BC102" s="331"/>
      <c r="BD102" s="331"/>
      <c r="BE102" s="331"/>
      <c r="BF102" s="331"/>
      <c r="BG102" s="331"/>
      <c r="BH102" s="331"/>
      <c r="BI102" s="331"/>
      <c r="BJ102" s="331"/>
      <c r="BK102" s="331"/>
      <c r="BL102" s="331"/>
      <c r="BM102" s="331"/>
      <c r="BN102" s="331"/>
      <c r="BO102" s="331"/>
      <c r="BP102" s="331"/>
      <c r="BQ102" s="331"/>
      <c r="BR102" s="331"/>
      <c r="BS102" s="331"/>
      <c r="BT102" s="331"/>
      <c r="BU102" s="331">
        <v>7.66</v>
      </c>
      <c r="BV102" s="331"/>
      <c r="BW102" s="331"/>
      <c r="BX102" s="331"/>
      <c r="BY102" s="331"/>
      <c r="BZ102" s="331"/>
      <c r="CA102" s="331"/>
      <c r="CB102" s="331"/>
      <c r="CC102" s="331"/>
      <c r="CD102" s="331"/>
      <c r="CE102" s="331"/>
      <c r="CF102" s="331"/>
      <c r="CG102" s="331"/>
      <c r="CH102" s="331"/>
      <c r="CI102" s="331"/>
      <c r="CJ102" s="331"/>
      <c r="CK102" s="331"/>
      <c r="CL102" s="331"/>
      <c r="CM102" s="331"/>
      <c r="CN102" s="331"/>
      <c r="CO102" s="332">
        <v>1</v>
      </c>
      <c r="CP102" s="332"/>
      <c r="CQ102" s="332"/>
      <c r="CR102" s="332"/>
      <c r="CS102" s="332"/>
      <c r="CT102" s="332"/>
      <c r="CU102" s="332"/>
      <c r="CV102" s="332"/>
      <c r="CW102" s="332"/>
      <c r="CX102" s="332"/>
      <c r="CY102" s="332"/>
      <c r="CZ102" s="332"/>
      <c r="DA102" s="332"/>
      <c r="DB102" s="332"/>
      <c r="DC102" s="332"/>
      <c r="DD102" s="332"/>
      <c r="DE102" s="332"/>
      <c r="DF102" s="332"/>
      <c r="DG102" s="332"/>
      <c r="DH102" s="332"/>
      <c r="DI102" s="97"/>
    </row>
    <row r="103" spans="1:113" s="68" customFormat="1" ht="30" customHeight="1">
      <c r="A103" s="184" t="s">
        <v>389</v>
      </c>
      <c r="B103" s="184"/>
      <c r="C103" s="184"/>
      <c r="D103" s="184"/>
      <c r="E103" s="184"/>
      <c r="F103" s="184"/>
      <c r="G103" s="66"/>
      <c r="H103" s="189" t="s">
        <v>360</v>
      </c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331">
        <v>7.66</v>
      </c>
      <c r="BB103" s="331"/>
      <c r="BC103" s="331"/>
      <c r="BD103" s="331"/>
      <c r="BE103" s="331"/>
      <c r="BF103" s="331"/>
      <c r="BG103" s="331"/>
      <c r="BH103" s="331"/>
      <c r="BI103" s="331"/>
      <c r="BJ103" s="331"/>
      <c r="BK103" s="331"/>
      <c r="BL103" s="331"/>
      <c r="BM103" s="331"/>
      <c r="BN103" s="331"/>
      <c r="BO103" s="331"/>
      <c r="BP103" s="331"/>
      <c r="BQ103" s="331"/>
      <c r="BR103" s="331"/>
      <c r="BS103" s="331"/>
      <c r="BT103" s="331"/>
      <c r="BU103" s="331">
        <v>7.66</v>
      </c>
      <c r="BV103" s="331"/>
      <c r="BW103" s="331"/>
      <c r="BX103" s="331"/>
      <c r="BY103" s="331"/>
      <c r="BZ103" s="331"/>
      <c r="CA103" s="331"/>
      <c r="CB103" s="331"/>
      <c r="CC103" s="331"/>
      <c r="CD103" s="331"/>
      <c r="CE103" s="331"/>
      <c r="CF103" s="331"/>
      <c r="CG103" s="331"/>
      <c r="CH103" s="331"/>
      <c r="CI103" s="331"/>
      <c r="CJ103" s="331"/>
      <c r="CK103" s="331"/>
      <c r="CL103" s="331"/>
      <c r="CM103" s="331"/>
      <c r="CN103" s="331"/>
      <c r="CO103" s="332">
        <v>1</v>
      </c>
      <c r="CP103" s="332"/>
      <c r="CQ103" s="332"/>
      <c r="CR103" s="332"/>
      <c r="CS103" s="332"/>
      <c r="CT103" s="332"/>
      <c r="CU103" s="332"/>
      <c r="CV103" s="332"/>
      <c r="CW103" s="332"/>
      <c r="CX103" s="332"/>
      <c r="CY103" s="332"/>
      <c r="CZ103" s="332"/>
      <c r="DA103" s="332"/>
      <c r="DB103" s="332"/>
      <c r="DC103" s="332"/>
      <c r="DD103" s="332"/>
      <c r="DE103" s="332"/>
      <c r="DF103" s="332"/>
      <c r="DG103" s="332"/>
      <c r="DH103" s="332"/>
      <c r="DI103" s="97"/>
    </row>
    <row r="104" spans="1:113" s="68" customFormat="1" ht="30" customHeight="1">
      <c r="A104" s="184" t="s">
        <v>390</v>
      </c>
      <c r="B104" s="184"/>
      <c r="C104" s="184"/>
      <c r="D104" s="184"/>
      <c r="E104" s="184"/>
      <c r="F104" s="184"/>
      <c r="G104" s="66"/>
      <c r="H104" s="189" t="s">
        <v>552</v>
      </c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331">
        <v>65.97</v>
      </c>
      <c r="BB104" s="331"/>
      <c r="BC104" s="331"/>
      <c r="BD104" s="331"/>
      <c r="BE104" s="331"/>
      <c r="BF104" s="331"/>
      <c r="BG104" s="331"/>
      <c r="BH104" s="331"/>
      <c r="BI104" s="331"/>
      <c r="BJ104" s="331"/>
      <c r="BK104" s="331"/>
      <c r="BL104" s="331"/>
      <c r="BM104" s="331"/>
      <c r="BN104" s="331"/>
      <c r="BO104" s="331"/>
      <c r="BP104" s="331"/>
      <c r="BQ104" s="331"/>
      <c r="BR104" s="331"/>
      <c r="BS104" s="331"/>
      <c r="BT104" s="331"/>
      <c r="BU104" s="331">
        <v>65.97</v>
      </c>
      <c r="BV104" s="331"/>
      <c r="BW104" s="331"/>
      <c r="BX104" s="331"/>
      <c r="BY104" s="331"/>
      <c r="BZ104" s="331"/>
      <c r="CA104" s="331"/>
      <c r="CB104" s="331"/>
      <c r="CC104" s="331"/>
      <c r="CD104" s="331"/>
      <c r="CE104" s="331"/>
      <c r="CF104" s="331"/>
      <c r="CG104" s="331"/>
      <c r="CH104" s="331"/>
      <c r="CI104" s="331"/>
      <c r="CJ104" s="331"/>
      <c r="CK104" s="331"/>
      <c r="CL104" s="331"/>
      <c r="CM104" s="331"/>
      <c r="CN104" s="331"/>
      <c r="CO104" s="332">
        <v>1</v>
      </c>
      <c r="CP104" s="342"/>
      <c r="CQ104" s="342"/>
      <c r="CR104" s="342"/>
      <c r="CS104" s="342"/>
      <c r="CT104" s="342"/>
      <c r="CU104" s="342"/>
      <c r="CV104" s="342"/>
      <c r="CW104" s="342"/>
      <c r="CX104" s="342"/>
      <c r="CY104" s="342"/>
      <c r="CZ104" s="342"/>
      <c r="DA104" s="342"/>
      <c r="DB104" s="342"/>
      <c r="DC104" s="342"/>
      <c r="DD104" s="342"/>
      <c r="DE104" s="109"/>
      <c r="DF104" s="109"/>
      <c r="DG104" s="109"/>
      <c r="DH104" s="109"/>
      <c r="DI104" s="97"/>
    </row>
    <row r="105" spans="1:113" s="68" customFormat="1" ht="30" customHeight="1">
      <c r="A105" s="184" t="s">
        <v>391</v>
      </c>
      <c r="B105" s="184"/>
      <c r="C105" s="184"/>
      <c r="D105" s="184"/>
      <c r="E105" s="184"/>
      <c r="F105" s="184"/>
      <c r="G105" s="66"/>
      <c r="H105" s="189" t="s">
        <v>553</v>
      </c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331">
        <v>13.99</v>
      </c>
      <c r="BB105" s="331"/>
      <c r="BC105" s="331"/>
      <c r="BD105" s="331"/>
      <c r="BE105" s="331"/>
      <c r="BF105" s="331"/>
      <c r="BG105" s="331"/>
      <c r="BH105" s="331"/>
      <c r="BI105" s="331"/>
      <c r="BJ105" s="331"/>
      <c r="BK105" s="331"/>
      <c r="BL105" s="331"/>
      <c r="BM105" s="331"/>
      <c r="BN105" s="331"/>
      <c r="BO105" s="331"/>
      <c r="BP105" s="331"/>
      <c r="BQ105" s="331"/>
      <c r="BR105" s="331"/>
      <c r="BS105" s="331"/>
      <c r="BT105" s="331"/>
      <c r="BU105" s="331">
        <v>13.99</v>
      </c>
      <c r="BV105" s="331"/>
      <c r="BW105" s="331"/>
      <c r="BX105" s="331"/>
      <c r="BY105" s="331"/>
      <c r="BZ105" s="331"/>
      <c r="CA105" s="331"/>
      <c r="CB105" s="331"/>
      <c r="CC105" s="331"/>
      <c r="CD105" s="331"/>
      <c r="CE105" s="331"/>
      <c r="CF105" s="331"/>
      <c r="CG105" s="331"/>
      <c r="CH105" s="331"/>
      <c r="CI105" s="331"/>
      <c r="CJ105" s="331"/>
      <c r="CK105" s="331"/>
      <c r="CL105" s="331"/>
      <c r="CM105" s="331"/>
      <c r="CN105" s="331"/>
      <c r="CO105" s="332">
        <v>1</v>
      </c>
      <c r="CP105" s="342"/>
      <c r="CQ105" s="342"/>
      <c r="CR105" s="342"/>
      <c r="CS105" s="342"/>
      <c r="CT105" s="342"/>
      <c r="CU105" s="342"/>
      <c r="CV105" s="342"/>
      <c r="CW105" s="342"/>
      <c r="CX105" s="342"/>
      <c r="CY105" s="342"/>
      <c r="CZ105" s="342"/>
      <c r="DA105" s="342"/>
      <c r="DB105" s="342"/>
      <c r="DC105" s="342"/>
      <c r="DD105" s="342"/>
      <c r="DE105" s="109"/>
      <c r="DF105" s="109"/>
      <c r="DG105" s="109"/>
      <c r="DH105" s="109"/>
      <c r="DI105" s="77"/>
    </row>
    <row r="106" spans="1:112" s="68" customFormat="1" ht="30" customHeight="1">
      <c r="A106" s="184" t="s">
        <v>392</v>
      </c>
      <c r="B106" s="184"/>
      <c r="C106" s="184"/>
      <c r="D106" s="184"/>
      <c r="E106" s="184"/>
      <c r="F106" s="184"/>
      <c r="G106" s="66"/>
      <c r="H106" s="189" t="s">
        <v>380</v>
      </c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331">
        <v>15.99</v>
      </c>
      <c r="BB106" s="331"/>
      <c r="BC106" s="331"/>
      <c r="BD106" s="331"/>
      <c r="BE106" s="331"/>
      <c r="BF106" s="331"/>
      <c r="BG106" s="331"/>
      <c r="BH106" s="331"/>
      <c r="BI106" s="331"/>
      <c r="BJ106" s="331"/>
      <c r="BK106" s="331"/>
      <c r="BL106" s="331"/>
      <c r="BM106" s="331"/>
      <c r="BN106" s="331"/>
      <c r="BO106" s="331"/>
      <c r="BP106" s="331"/>
      <c r="BQ106" s="331"/>
      <c r="BR106" s="331"/>
      <c r="BS106" s="331"/>
      <c r="BT106" s="331"/>
      <c r="BU106" s="331">
        <v>15.99</v>
      </c>
      <c r="BV106" s="331"/>
      <c r="BW106" s="331"/>
      <c r="BX106" s="331"/>
      <c r="BY106" s="331"/>
      <c r="BZ106" s="331"/>
      <c r="CA106" s="331"/>
      <c r="CB106" s="331"/>
      <c r="CC106" s="331"/>
      <c r="CD106" s="331"/>
      <c r="CE106" s="331"/>
      <c r="CF106" s="331"/>
      <c r="CG106" s="331"/>
      <c r="CH106" s="331"/>
      <c r="CI106" s="331"/>
      <c r="CJ106" s="331"/>
      <c r="CK106" s="331"/>
      <c r="CL106" s="331"/>
      <c r="CM106" s="331"/>
      <c r="CN106" s="331"/>
      <c r="CO106" s="332">
        <v>1</v>
      </c>
      <c r="CP106" s="342"/>
      <c r="CQ106" s="342"/>
      <c r="CR106" s="342"/>
      <c r="CS106" s="342"/>
      <c r="CT106" s="342"/>
      <c r="CU106" s="342"/>
      <c r="CV106" s="342"/>
      <c r="CW106" s="342"/>
      <c r="CX106" s="342"/>
      <c r="CY106" s="342"/>
      <c r="CZ106" s="342"/>
      <c r="DA106" s="342"/>
      <c r="DB106" s="342"/>
      <c r="DC106" s="342"/>
      <c r="DD106" s="342"/>
      <c r="DE106" s="109"/>
      <c r="DF106" s="109"/>
      <c r="DG106" s="109"/>
      <c r="DH106" s="109"/>
    </row>
    <row r="107" spans="1:112" s="68" customFormat="1" ht="30" customHeight="1">
      <c r="A107" s="184" t="s">
        <v>393</v>
      </c>
      <c r="B107" s="184"/>
      <c r="C107" s="184"/>
      <c r="D107" s="184"/>
      <c r="E107" s="184"/>
      <c r="F107" s="184"/>
      <c r="G107" s="66"/>
      <c r="H107" s="189" t="s">
        <v>381</v>
      </c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331">
        <v>23.99</v>
      </c>
      <c r="BB107" s="331"/>
      <c r="BC107" s="331"/>
      <c r="BD107" s="331"/>
      <c r="BE107" s="331"/>
      <c r="BF107" s="331"/>
      <c r="BG107" s="331"/>
      <c r="BH107" s="331"/>
      <c r="BI107" s="331"/>
      <c r="BJ107" s="331"/>
      <c r="BK107" s="331"/>
      <c r="BL107" s="331"/>
      <c r="BM107" s="331"/>
      <c r="BN107" s="331"/>
      <c r="BO107" s="331"/>
      <c r="BP107" s="331"/>
      <c r="BQ107" s="331"/>
      <c r="BR107" s="331"/>
      <c r="BS107" s="331"/>
      <c r="BT107" s="331"/>
      <c r="BU107" s="331">
        <v>23.99</v>
      </c>
      <c r="BV107" s="331"/>
      <c r="BW107" s="331"/>
      <c r="BX107" s="331"/>
      <c r="BY107" s="331"/>
      <c r="BZ107" s="331"/>
      <c r="CA107" s="331"/>
      <c r="CB107" s="331"/>
      <c r="CC107" s="331"/>
      <c r="CD107" s="331"/>
      <c r="CE107" s="331"/>
      <c r="CF107" s="331"/>
      <c r="CG107" s="331"/>
      <c r="CH107" s="331"/>
      <c r="CI107" s="331"/>
      <c r="CJ107" s="331"/>
      <c r="CK107" s="331"/>
      <c r="CL107" s="331"/>
      <c r="CM107" s="331"/>
      <c r="CN107" s="331"/>
      <c r="CO107" s="332">
        <v>1</v>
      </c>
      <c r="CP107" s="342"/>
      <c r="CQ107" s="342"/>
      <c r="CR107" s="342"/>
      <c r="CS107" s="342"/>
      <c r="CT107" s="342"/>
      <c r="CU107" s="342"/>
      <c r="CV107" s="342"/>
      <c r="CW107" s="342"/>
      <c r="CX107" s="342"/>
      <c r="CY107" s="342"/>
      <c r="CZ107" s="342"/>
      <c r="DA107" s="342"/>
      <c r="DB107" s="342"/>
      <c r="DC107" s="342"/>
      <c r="DD107" s="342"/>
      <c r="DE107" s="109"/>
      <c r="DF107" s="109"/>
      <c r="DG107" s="109"/>
      <c r="DH107" s="109"/>
    </row>
    <row r="108" spans="1:112" s="68" customFormat="1" ht="30" customHeight="1">
      <c r="A108" s="184" t="s">
        <v>394</v>
      </c>
      <c r="B108" s="184"/>
      <c r="C108" s="184"/>
      <c r="D108" s="184"/>
      <c r="E108" s="184"/>
      <c r="F108" s="184"/>
      <c r="G108" s="66"/>
      <c r="H108" s="189" t="s">
        <v>382</v>
      </c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331">
        <v>16.6</v>
      </c>
      <c r="BB108" s="331"/>
      <c r="BC108" s="331"/>
      <c r="BD108" s="331"/>
      <c r="BE108" s="331"/>
      <c r="BF108" s="331"/>
      <c r="BG108" s="331"/>
      <c r="BH108" s="331"/>
      <c r="BI108" s="331"/>
      <c r="BJ108" s="331"/>
      <c r="BK108" s="331"/>
      <c r="BL108" s="331"/>
      <c r="BM108" s="331"/>
      <c r="BN108" s="331"/>
      <c r="BO108" s="331"/>
      <c r="BP108" s="331"/>
      <c r="BQ108" s="331"/>
      <c r="BR108" s="331"/>
      <c r="BS108" s="331"/>
      <c r="BT108" s="331"/>
      <c r="BU108" s="331">
        <v>16.6</v>
      </c>
      <c r="BV108" s="331"/>
      <c r="BW108" s="331"/>
      <c r="BX108" s="331"/>
      <c r="BY108" s="331"/>
      <c r="BZ108" s="331"/>
      <c r="CA108" s="331"/>
      <c r="CB108" s="331"/>
      <c r="CC108" s="331"/>
      <c r="CD108" s="331"/>
      <c r="CE108" s="331"/>
      <c r="CF108" s="331"/>
      <c r="CG108" s="331"/>
      <c r="CH108" s="331"/>
      <c r="CI108" s="331"/>
      <c r="CJ108" s="331"/>
      <c r="CK108" s="331"/>
      <c r="CL108" s="331"/>
      <c r="CM108" s="331"/>
      <c r="CN108" s="331"/>
      <c r="CO108" s="332">
        <v>1</v>
      </c>
      <c r="CP108" s="342"/>
      <c r="CQ108" s="342"/>
      <c r="CR108" s="342"/>
      <c r="CS108" s="342"/>
      <c r="CT108" s="342"/>
      <c r="CU108" s="342"/>
      <c r="CV108" s="342"/>
      <c r="CW108" s="342"/>
      <c r="CX108" s="342"/>
      <c r="CY108" s="342"/>
      <c r="CZ108" s="342"/>
      <c r="DA108" s="342"/>
      <c r="DB108" s="342"/>
      <c r="DC108" s="342"/>
      <c r="DD108" s="342"/>
      <c r="DE108" s="109"/>
      <c r="DF108" s="109"/>
      <c r="DG108" s="109"/>
      <c r="DH108" s="109"/>
    </row>
    <row r="109" spans="1:112" s="68" customFormat="1" ht="17.25" customHeight="1">
      <c r="A109" s="184" t="s">
        <v>395</v>
      </c>
      <c r="B109" s="184"/>
      <c r="C109" s="184"/>
      <c r="D109" s="184"/>
      <c r="E109" s="184"/>
      <c r="F109" s="184"/>
      <c r="G109" s="66"/>
      <c r="H109" s="189" t="s">
        <v>554</v>
      </c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331"/>
      <c r="BB109" s="331"/>
      <c r="BC109" s="331"/>
      <c r="BD109" s="331"/>
      <c r="BE109" s="331"/>
      <c r="BF109" s="331"/>
      <c r="BG109" s="331"/>
      <c r="BH109" s="331"/>
      <c r="BI109" s="331"/>
      <c r="BJ109" s="331"/>
      <c r="BK109" s="331"/>
      <c r="BL109" s="331"/>
      <c r="BM109" s="331"/>
      <c r="BN109" s="331"/>
      <c r="BO109" s="331"/>
      <c r="BP109" s="331"/>
      <c r="BQ109" s="331"/>
      <c r="BR109" s="331"/>
      <c r="BS109" s="331"/>
      <c r="BT109" s="331"/>
      <c r="BU109" s="331"/>
      <c r="BV109" s="331"/>
      <c r="BW109" s="331"/>
      <c r="BX109" s="331"/>
      <c r="BY109" s="331"/>
      <c r="BZ109" s="331"/>
      <c r="CA109" s="331"/>
      <c r="CB109" s="331"/>
      <c r="CC109" s="331"/>
      <c r="CD109" s="331"/>
      <c r="CE109" s="331"/>
      <c r="CF109" s="331"/>
      <c r="CG109" s="331"/>
      <c r="CH109" s="331"/>
      <c r="CI109" s="331"/>
      <c r="CJ109" s="331"/>
      <c r="CK109" s="331"/>
      <c r="CL109" s="331"/>
      <c r="CM109" s="331"/>
      <c r="CN109" s="331"/>
      <c r="CO109" s="332"/>
      <c r="CP109" s="342"/>
      <c r="CQ109" s="342"/>
      <c r="CR109" s="342"/>
      <c r="CS109" s="342"/>
      <c r="CT109" s="342"/>
      <c r="CU109" s="342"/>
      <c r="CV109" s="342"/>
      <c r="CW109" s="342"/>
      <c r="CX109" s="342"/>
      <c r="CY109" s="342"/>
      <c r="CZ109" s="342"/>
      <c r="DA109" s="342"/>
      <c r="DB109" s="342"/>
      <c r="DC109" s="342"/>
      <c r="DD109" s="342"/>
      <c r="DE109" s="109"/>
      <c r="DF109" s="109"/>
      <c r="DG109" s="109"/>
      <c r="DH109" s="109"/>
    </row>
    <row r="110" spans="1:113" s="68" customFormat="1" ht="30" customHeight="1">
      <c r="A110" s="184" t="s">
        <v>396</v>
      </c>
      <c r="B110" s="184"/>
      <c r="C110" s="184"/>
      <c r="D110" s="184"/>
      <c r="E110" s="184"/>
      <c r="F110" s="184"/>
      <c r="G110" s="66"/>
      <c r="H110" s="189" t="s">
        <v>300</v>
      </c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331">
        <v>89.98</v>
      </c>
      <c r="BB110" s="331"/>
      <c r="BC110" s="331"/>
      <c r="BD110" s="331"/>
      <c r="BE110" s="331"/>
      <c r="BF110" s="331"/>
      <c r="BG110" s="331"/>
      <c r="BH110" s="331"/>
      <c r="BI110" s="331"/>
      <c r="BJ110" s="331"/>
      <c r="BK110" s="331"/>
      <c r="BL110" s="331"/>
      <c r="BM110" s="331"/>
      <c r="BN110" s="331"/>
      <c r="BO110" s="331"/>
      <c r="BP110" s="331"/>
      <c r="BQ110" s="331"/>
      <c r="BR110" s="331"/>
      <c r="BS110" s="331"/>
      <c r="BT110" s="331"/>
      <c r="BU110" s="331">
        <v>89.98</v>
      </c>
      <c r="BV110" s="331"/>
      <c r="BW110" s="331"/>
      <c r="BX110" s="331"/>
      <c r="BY110" s="331"/>
      <c r="BZ110" s="331"/>
      <c r="CA110" s="331"/>
      <c r="CB110" s="331"/>
      <c r="CC110" s="331"/>
      <c r="CD110" s="331"/>
      <c r="CE110" s="331"/>
      <c r="CF110" s="331"/>
      <c r="CG110" s="331"/>
      <c r="CH110" s="331"/>
      <c r="CI110" s="331"/>
      <c r="CJ110" s="331"/>
      <c r="CK110" s="331"/>
      <c r="CL110" s="331"/>
      <c r="CM110" s="331"/>
      <c r="CN110" s="331"/>
      <c r="CO110" s="332">
        <v>1</v>
      </c>
      <c r="CP110" s="332"/>
      <c r="CQ110" s="332"/>
      <c r="CR110" s="332"/>
      <c r="CS110" s="332"/>
      <c r="CT110" s="332"/>
      <c r="CU110" s="332"/>
      <c r="CV110" s="332"/>
      <c r="CW110" s="332"/>
      <c r="CX110" s="332"/>
      <c r="CY110" s="332"/>
      <c r="CZ110" s="332"/>
      <c r="DA110" s="332"/>
      <c r="DB110" s="332"/>
      <c r="DC110" s="332"/>
      <c r="DD110" s="332"/>
      <c r="DE110" s="332"/>
      <c r="DF110" s="332"/>
      <c r="DG110" s="332"/>
      <c r="DH110" s="332"/>
      <c r="DI110" s="97"/>
    </row>
    <row r="111" spans="1:113" s="68" customFormat="1" ht="30" customHeight="1">
      <c r="A111" s="184" t="s">
        <v>397</v>
      </c>
      <c r="B111" s="184"/>
      <c r="C111" s="184"/>
      <c r="D111" s="184"/>
      <c r="E111" s="184"/>
      <c r="F111" s="184"/>
      <c r="G111" s="66"/>
      <c r="H111" s="189" t="s">
        <v>301</v>
      </c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331">
        <v>45.32</v>
      </c>
      <c r="BB111" s="331"/>
      <c r="BC111" s="331"/>
      <c r="BD111" s="331"/>
      <c r="BE111" s="331"/>
      <c r="BF111" s="331"/>
      <c r="BG111" s="331"/>
      <c r="BH111" s="331"/>
      <c r="BI111" s="331"/>
      <c r="BJ111" s="331"/>
      <c r="BK111" s="331"/>
      <c r="BL111" s="331"/>
      <c r="BM111" s="331"/>
      <c r="BN111" s="331"/>
      <c r="BO111" s="331"/>
      <c r="BP111" s="331"/>
      <c r="BQ111" s="331"/>
      <c r="BR111" s="331"/>
      <c r="BS111" s="331"/>
      <c r="BT111" s="331"/>
      <c r="BU111" s="331">
        <v>45.32</v>
      </c>
      <c r="BV111" s="331"/>
      <c r="BW111" s="331"/>
      <c r="BX111" s="331"/>
      <c r="BY111" s="331"/>
      <c r="BZ111" s="331"/>
      <c r="CA111" s="331"/>
      <c r="CB111" s="331"/>
      <c r="CC111" s="331"/>
      <c r="CD111" s="331"/>
      <c r="CE111" s="331"/>
      <c r="CF111" s="331"/>
      <c r="CG111" s="331"/>
      <c r="CH111" s="331"/>
      <c r="CI111" s="331"/>
      <c r="CJ111" s="331"/>
      <c r="CK111" s="331"/>
      <c r="CL111" s="331"/>
      <c r="CM111" s="331"/>
      <c r="CN111" s="331"/>
      <c r="CO111" s="332">
        <v>1</v>
      </c>
      <c r="CP111" s="332"/>
      <c r="CQ111" s="332"/>
      <c r="CR111" s="332"/>
      <c r="CS111" s="332"/>
      <c r="CT111" s="332"/>
      <c r="CU111" s="332"/>
      <c r="CV111" s="332"/>
      <c r="CW111" s="332"/>
      <c r="CX111" s="332"/>
      <c r="CY111" s="332"/>
      <c r="CZ111" s="332"/>
      <c r="DA111" s="332"/>
      <c r="DB111" s="332"/>
      <c r="DC111" s="332"/>
      <c r="DD111" s="332"/>
      <c r="DE111" s="332"/>
      <c r="DF111" s="332"/>
      <c r="DG111" s="332"/>
      <c r="DH111" s="332"/>
      <c r="DI111" s="97"/>
    </row>
    <row r="112" spans="1:113" s="68" customFormat="1" ht="17.25" customHeight="1">
      <c r="A112" s="184" t="s">
        <v>398</v>
      </c>
      <c r="B112" s="184"/>
      <c r="C112" s="184"/>
      <c r="D112" s="184"/>
      <c r="E112" s="184"/>
      <c r="F112" s="184"/>
      <c r="G112" s="66"/>
      <c r="H112" s="189" t="s">
        <v>303</v>
      </c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331"/>
      <c r="BB112" s="331"/>
      <c r="BC112" s="331"/>
      <c r="BD112" s="331"/>
      <c r="BE112" s="331"/>
      <c r="BF112" s="331"/>
      <c r="BG112" s="331"/>
      <c r="BH112" s="331"/>
      <c r="BI112" s="331"/>
      <c r="BJ112" s="331"/>
      <c r="BK112" s="331"/>
      <c r="BL112" s="331"/>
      <c r="BM112" s="331"/>
      <c r="BN112" s="331"/>
      <c r="BO112" s="331"/>
      <c r="BP112" s="331"/>
      <c r="BQ112" s="331"/>
      <c r="BR112" s="331"/>
      <c r="BS112" s="331"/>
      <c r="BT112" s="331"/>
      <c r="BU112" s="331"/>
      <c r="BV112" s="331"/>
      <c r="BW112" s="331"/>
      <c r="BX112" s="331"/>
      <c r="BY112" s="331"/>
      <c r="BZ112" s="331"/>
      <c r="CA112" s="331"/>
      <c r="CB112" s="331"/>
      <c r="CC112" s="331"/>
      <c r="CD112" s="331"/>
      <c r="CE112" s="331"/>
      <c r="CF112" s="331"/>
      <c r="CG112" s="331"/>
      <c r="CH112" s="331"/>
      <c r="CI112" s="331"/>
      <c r="CJ112" s="331"/>
      <c r="CK112" s="331"/>
      <c r="CL112" s="331"/>
      <c r="CM112" s="331"/>
      <c r="CN112" s="331"/>
      <c r="CO112" s="332"/>
      <c r="CP112" s="332"/>
      <c r="CQ112" s="332"/>
      <c r="CR112" s="332"/>
      <c r="CS112" s="332"/>
      <c r="CT112" s="332"/>
      <c r="CU112" s="332"/>
      <c r="CV112" s="332"/>
      <c r="CW112" s="332"/>
      <c r="CX112" s="332"/>
      <c r="CY112" s="332"/>
      <c r="CZ112" s="332"/>
      <c r="DA112" s="332"/>
      <c r="DB112" s="332"/>
      <c r="DC112" s="332"/>
      <c r="DD112" s="332"/>
      <c r="DE112" s="332"/>
      <c r="DF112" s="332"/>
      <c r="DG112" s="332"/>
      <c r="DH112" s="332"/>
      <c r="DI112" s="97"/>
    </row>
    <row r="113" spans="1:113" s="68" customFormat="1" ht="43.5" customHeight="1">
      <c r="A113" s="184" t="s">
        <v>399</v>
      </c>
      <c r="B113" s="184"/>
      <c r="C113" s="184"/>
      <c r="D113" s="184"/>
      <c r="E113" s="184"/>
      <c r="F113" s="184"/>
      <c r="G113" s="66"/>
      <c r="H113" s="189" t="s">
        <v>555</v>
      </c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89"/>
      <c r="AZ113" s="189"/>
      <c r="BA113" s="331">
        <v>91.92</v>
      </c>
      <c r="BB113" s="331"/>
      <c r="BC113" s="331"/>
      <c r="BD113" s="331"/>
      <c r="BE113" s="331"/>
      <c r="BF113" s="331"/>
      <c r="BG113" s="331"/>
      <c r="BH113" s="331"/>
      <c r="BI113" s="331"/>
      <c r="BJ113" s="331"/>
      <c r="BK113" s="331"/>
      <c r="BL113" s="331"/>
      <c r="BM113" s="331"/>
      <c r="BN113" s="331"/>
      <c r="BO113" s="331"/>
      <c r="BP113" s="331"/>
      <c r="BQ113" s="331"/>
      <c r="BR113" s="331"/>
      <c r="BS113" s="331"/>
      <c r="BT113" s="331"/>
      <c r="BU113" s="331">
        <v>91.92</v>
      </c>
      <c r="BV113" s="331"/>
      <c r="BW113" s="331"/>
      <c r="BX113" s="331"/>
      <c r="BY113" s="331"/>
      <c r="BZ113" s="331"/>
      <c r="CA113" s="331"/>
      <c r="CB113" s="331"/>
      <c r="CC113" s="331"/>
      <c r="CD113" s="331"/>
      <c r="CE113" s="331"/>
      <c r="CF113" s="331"/>
      <c r="CG113" s="331"/>
      <c r="CH113" s="331"/>
      <c r="CI113" s="331"/>
      <c r="CJ113" s="331"/>
      <c r="CK113" s="331"/>
      <c r="CL113" s="331"/>
      <c r="CM113" s="331"/>
      <c r="CN113" s="331"/>
      <c r="CO113" s="332">
        <v>1</v>
      </c>
      <c r="CP113" s="332"/>
      <c r="CQ113" s="332"/>
      <c r="CR113" s="332"/>
      <c r="CS113" s="332"/>
      <c r="CT113" s="332"/>
      <c r="CU113" s="332"/>
      <c r="CV113" s="332"/>
      <c r="CW113" s="332"/>
      <c r="CX113" s="332"/>
      <c r="CY113" s="332"/>
      <c r="CZ113" s="332"/>
      <c r="DA113" s="332"/>
      <c r="DB113" s="332"/>
      <c r="DC113" s="332"/>
      <c r="DD113" s="332"/>
      <c r="DE113" s="332"/>
      <c r="DF113" s="332"/>
      <c r="DG113" s="332"/>
      <c r="DH113" s="332"/>
      <c r="DI113" s="97"/>
    </row>
    <row r="114" spans="1:113" s="68" customFormat="1" ht="30.75" customHeight="1">
      <c r="A114" s="184" t="s">
        <v>400</v>
      </c>
      <c r="B114" s="184"/>
      <c r="C114" s="184"/>
      <c r="D114" s="184"/>
      <c r="E114" s="184"/>
      <c r="F114" s="184"/>
      <c r="G114" s="66"/>
      <c r="H114" s="189" t="s">
        <v>375</v>
      </c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331">
        <v>45.95</v>
      </c>
      <c r="BB114" s="331"/>
      <c r="BC114" s="331"/>
      <c r="BD114" s="331"/>
      <c r="BE114" s="331"/>
      <c r="BF114" s="331"/>
      <c r="BG114" s="331"/>
      <c r="BH114" s="331"/>
      <c r="BI114" s="331"/>
      <c r="BJ114" s="331"/>
      <c r="BK114" s="331"/>
      <c r="BL114" s="331"/>
      <c r="BM114" s="331"/>
      <c r="BN114" s="331"/>
      <c r="BO114" s="331"/>
      <c r="BP114" s="331"/>
      <c r="BQ114" s="331"/>
      <c r="BR114" s="331"/>
      <c r="BS114" s="331"/>
      <c r="BT114" s="331"/>
      <c r="BU114" s="331">
        <v>45.95</v>
      </c>
      <c r="BV114" s="331"/>
      <c r="BW114" s="331"/>
      <c r="BX114" s="331"/>
      <c r="BY114" s="331"/>
      <c r="BZ114" s="331"/>
      <c r="CA114" s="331"/>
      <c r="CB114" s="331"/>
      <c r="CC114" s="331"/>
      <c r="CD114" s="331"/>
      <c r="CE114" s="331"/>
      <c r="CF114" s="331"/>
      <c r="CG114" s="331"/>
      <c r="CH114" s="331"/>
      <c r="CI114" s="331"/>
      <c r="CJ114" s="331"/>
      <c r="CK114" s="331"/>
      <c r="CL114" s="331"/>
      <c r="CM114" s="331"/>
      <c r="CN114" s="331"/>
      <c r="CO114" s="332">
        <v>1</v>
      </c>
      <c r="CP114" s="332"/>
      <c r="CQ114" s="332"/>
      <c r="CR114" s="332"/>
      <c r="CS114" s="332"/>
      <c r="CT114" s="332"/>
      <c r="CU114" s="332"/>
      <c r="CV114" s="332"/>
      <c r="CW114" s="332"/>
      <c r="CX114" s="332"/>
      <c r="CY114" s="332"/>
      <c r="CZ114" s="332"/>
      <c r="DA114" s="332"/>
      <c r="DB114" s="332"/>
      <c r="DC114" s="332"/>
      <c r="DD114" s="332"/>
      <c r="DE114" s="332"/>
      <c r="DF114" s="332"/>
      <c r="DG114" s="332"/>
      <c r="DH114" s="332"/>
      <c r="DI114" s="97"/>
    </row>
    <row r="115" spans="1:113" s="68" customFormat="1" ht="15.75" customHeight="1">
      <c r="A115" s="184" t="s">
        <v>401</v>
      </c>
      <c r="B115" s="184"/>
      <c r="C115" s="184"/>
      <c r="D115" s="184"/>
      <c r="E115" s="184"/>
      <c r="F115" s="184"/>
      <c r="G115" s="66"/>
      <c r="H115" s="189" t="s">
        <v>556</v>
      </c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331">
        <v>228.93</v>
      </c>
      <c r="BB115" s="331"/>
      <c r="BC115" s="331"/>
      <c r="BD115" s="331"/>
      <c r="BE115" s="331"/>
      <c r="BF115" s="331"/>
      <c r="BG115" s="331"/>
      <c r="BH115" s="331"/>
      <c r="BI115" s="331"/>
      <c r="BJ115" s="331"/>
      <c r="BK115" s="331"/>
      <c r="BL115" s="331"/>
      <c r="BM115" s="331"/>
      <c r="BN115" s="331"/>
      <c r="BO115" s="331"/>
      <c r="BP115" s="331"/>
      <c r="BQ115" s="331"/>
      <c r="BR115" s="331"/>
      <c r="BS115" s="331"/>
      <c r="BT115" s="331"/>
      <c r="BU115" s="331">
        <v>228.93</v>
      </c>
      <c r="BV115" s="331"/>
      <c r="BW115" s="331"/>
      <c r="BX115" s="331"/>
      <c r="BY115" s="331"/>
      <c r="BZ115" s="331"/>
      <c r="CA115" s="331"/>
      <c r="CB115" s="331"/>
      <c r="CC115" s="331"/>
      <c r="CD115" s="331"/>
      <c r="CE115" s="331"/>
      <c r="CF115" s="331"/>
      <c r="CG115" s="331"/>
      <c r="CH115" s="331"/>
      <c r="CI115" s="331"/>
      <c r="CJ115" s="331"/>
      <c r="CK115" s="331"/>
      <c r="CL115" s="331"/>
      <c r="CM115" s="331"/>
      <c r="CN115" s="331"/>
      <c r="CO115" s="332">
        <v>1</v>
      </c>
      <c r="CP115" s="332"/>
      <c r="CQ115" s="332"/>
      <c r="CR115" s="332"/>
      <c r="CS115" s="332"/>
      <c r="CT115" s="332"/>
      <c r="CU115" s="332"/>
      <c r="CV115" s="332"/>
      <c r="CW115" s="332"/>
      <c r="CX115" s="332"/>
      <c r="CY115" s="332"/>
      <c r="CZ115" s="332"/>
      <c r="DA115" s="332"/>
      <c r="DB115" s="332"/>
      <c r="DC115" s="332"/>
      <c r="DD115" s="332"/>
      <c r="DE115" s="332"/>
      <c r="DF115" s="332"/>
      <c r="DG115" s="332"/>
      <c r="DH115" s="332"/>
      <c r="DI115" s="97"/>
    </row>
    <row r="116" spans="1:113" s="68" customFormat="1" ht="30" customHeight="1">
      <c r="A116" s="184" t="s">
        <v>402</v>
      </c>
      <c r="B116" s="184"/>
      <c r="C116" s="184"/>
      <c r="D116" s="184"/>
      <c r="E116" s="184"/>
      <c r="F116" s="184"/>
      <c r="G116" s="66"/>
      <c r="H116" s="189" t="s">
        <v>252</v>
      </c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331">
        <v>29.2</v>
      </c>
      <c r="BB116" s="331"/>
      <c r="BC116" s="331"/>
      <c r="BD116" s="331"/>
      <c r="BE116" s="331"/>
      <c r="BF116" s="331"/>
      <c r="BG116" s="331"/>
      <c r="BH116" s="331"/>
      <c r="BI116" s="331"/>
      <c r="BJ116" s="331"/>
      <c r="BK116" s="331"/>
      <c r="BL116" s="331"/>
      <c r="BM116" s="331"/>
      <c r="BN116" s="331"/>
      <c r="BO116" s="331"/>
      <c r="BP116" s="331"/>
      <c r="BQ116" s="331"/>
      <c r="BR116" s="331"/>
      <c r="BS116" s="331"/>
      <c r="BT116" s="331"/>
      <c r="BU116" s="331">
        <v>29.2</v>
      </c>
      <c r="BV116" s="331"/>
      <c r="BW116" s="331"/>
      <c r="BX116" s="331"/>
      <c r="BY116" s="331"/>
      <c r="BZ116" s="331"/>
      <c r="CA116" s="331"/>
      <c r="CB116" s="331"/>
      <c r="CC116" s="331"/>
      <c r="CD116" s="331"/>
      <c r="CE116" s="331"/>
      <c r="CF116" s="331"/>
      <c r="CG116" s="331"/>
      <c r="CH116" s="331"/>
      <c r="CI116" s="331"/>
      <c r="CJ116" s="331"/>
      <c r="CK116" s="331"/>
      <c r="CL116" s="331"/>
      <c r="CM116" s="331"/>
      <c r="CN116" s="331"/>
      <c r="CO116" s="332">
        <v>1</v>
      </c>
      <c r="CP116" s="332"/>
      <c r="CQ116" s="332"/>
      <c r="CR116" s="332"/>
      <c r="CS116" s="332"/>
      <c r="CT116" s="332"/>
      <c r="CU116" s="332"/>
      <c r="CV116" s="332"/>
      <c r="CW116" s="332"/>
      <c r="CX116" s="332"/>
      <c r="CY116" s="332"/>
      <c r="CZ116" s="332"/>
      <c r="DA116" s="332"/>
      <c r="DB116" s="332"/>
      <c r="DC116" s="332"/>
      <c r="DD116" s="332"/>
      <c r="DE116" s="332"/>
      <c r="DF116" s="332"/>
      <c r="DG116" s="332"/>
      <c r="DH116" s="332"/>
      <c r="DI116" s="97"/>
    </row>
    <row r="117" spans="1:113" s="68" customFormat="1" ht="50.25" customHeight="1">
      <c r="A117" s="184" t="s">
        <v>403</v>
      </c>
      <c r="B117" s="184"/>
      <c r="C117" s="184"/>
      <c r="D117" s="184"/>
      <c r="E117" s="184"/>
      <c r="F117" s="184"/>
      <c r="G117" s="67"/>
      <c r="H117" s="189" t="s">
        <v>254</v>
      </c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331">
        <v>20.44</v>
      </c>
      <c r="BB117" s="331"/>
      <c r="BC117" s="331"/>
      <c r="BD117" s="331"/>
      <c r="BE117" s="331"/>
      <c r="BF117" s="331"/>
      <c r="BG117" s="331"/>
      <c r="BH117" s="331"/>
      <c r="BI117" s="331"/>
      <c r="BJ117" s="331"/>
      <c r="BK117" s="331"/>
      <c r="BL117" s="331"/>
      <c r="BM117" s="331"/>
      <c r="BN117" s="331"/>
      <c r="BO117" s="331"/>
      <c r="BP117" s="331"/>
      <c r="BQ117" s="331"/>
      <c r="BR117" s="331"/>
      <c r="BS117" s="331"/>
      <c r="BT117" s="331"/>
      <c r="BU117" s="331">
        <v>20.44</v>
      </c>
      <c r="BV117" s="331"/>
      <c r="BW117" s="331"/>
      <c r="BX117" s="331"/>
      <c r="BY117" s="331"/>
      <c r="BZ117" s="331"/>
      <c r="CA117" s="331"/>
      <c r="CB117" s="331"/>
      <c r="CC117" s="331"/>
      <c r="CD117" s="331"/>
      <c r="CE117" s="331"/>
      <c r="CF117" s="331"/>
      <c r="CG117" s="331"/>
      <c r="CH117" s="331"/>
      <c r="CI117" s="331"/>
      <c r="CJ117" s="331"/>
      <c r="CK117" s="331"/>
      <c r="CL117" s="331"/>
      <c r="CM117" s="331"/>
      <c r="CN117" s="331"/>
      <c r="CO117" s="332">
        <v>1</v>
      </c>
      <c r="CP117" s="332"/>
      <c r="CQ117" s="332"/>
      <c r="CR117" s="332"/>
      <c r="CS117" s="332"/>
      <c r="CT117" s="332"/>
      <c r="CU117" s="332"/>
      <c r="CV117" s="332"/>
      <c r="CW117" s="332"/>
      <c r="CX117" s="332"/>
      <c r="CY117" s="332"/>
      <c r="CZ117" s="332"/>
      <c r="DA117" s="332"/>
      <c r="DB117" s="332"/>
      <c r="DC117" s="332"/>
      <c r="DD117" s="332"/>
      <c r="DE117" s="332"/>
      <c r="DF117" s="332"/>
      <c r="DG117" s="332"/>
      <c r="DH117" s="332"/>
      <c r="DI117" s="97"/>
    </row>
    <row r="118" spans="1:113" s="68" customFormat="1" ht="30" customHeight="1">
      <c r="A118" s="184" t="s">
        <v>404</v>
      </c>
      <c r="B118" s="184"/>
      <c r="C118" s="184"/>
      <c r="D118" s="184"/>
      <c r="E118" s="184"/>
      <c r="F118" s="184"/>
      <c r="G118" s="66"/>
      <c r="H118" s="189" t="s">
        <v>306</v>
      </c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329">
        <v>79.15</v>
      </c>
      <c r="BB118" s="329"/>
      <c r="BC118" s="329"/>
      <c r="BD118" s="329"/>
      <c r="BE118" s="329"/>
      <c r="BF118" s="329"/>
      <c r="BG118" s="329"/>
      <c r="BH118" s="329"/>
      <c r="BI118" s="329"/>
      <c r="BJ118" s="329"/>
      <c r="BK118" s="329"/>
      <c r="BL118" s="329"/>
      <c r="BM118" s="329"/>
      <c r="BN118" s="329"/>
      <c r="BO118" s="329"/>
      <c r="BP118" s="329"/>
      <c r="BQ118" s="329"/>
      <c r="BR118" s="329"/>
      <c r="BS118" s="329"/>
      <c r="BT118" s="329"/>
      <c r="BU118" s="329">
        <v>79.15</v>
      </c>
      <c r="BV118" s="329"/>
      <c r="BW118" s="329"/>
      <c r="BX118" s="329"/>
      <c r="BY118" s="329"/>
      <c r="BZ118" s="329"/>
      <c r="CA118" s="329"/>
      <c r="CB118" s="329"/>
      <c r="CC118" s="329"/>
      <c r="CD118" s="329"/>
      <c r="CE118" s="329"/>
      <c r="CF118" s="329"/>
      <c r="CG118" s="329"/>
      <c r="CH118" s="329"/>
      <c r="CI118" s="329"/>
      <c r="CJ118" s="329"/>
      <c r="CK118" s="329"/>
      <c r="CL118" s="329"/>
      <c r="CM118" s="329"/>
      <c r="CN118" s="329"/>
      <c r="CO118" s="332">
        <v>1</v>
      </c>
      <c r="CP118" s="332"/>
      <c r="CQ118" s="332"/>
      <c r="CR118" s="332"/>
      <c r="CS118" s="332"/>
      <c r="CT118" s="332"/>
      <c r="CU118" s="332"/>
      <c r="CV118" s="332"/>
      <c r="CW118" s="332"/>
      <c r="CX118" s="332"/>
      <c r="CY118" s="332"/>
      <c r="CZ118" s="332"/>
      <c r="DA118" s="332"/>
      <c r="DB118" s="332"/>
      <c r="DC118" s="332"/>
      <c r="DD118" s="332"/>
      <c r="DE118" s="332"/>
      <c r="DF118" s="332"/>
      <c r="DG118" s="332"/>
      <c r="DH118" s="332"/>
      <c r="DI118" s="97"/>
    </row>
    <row r="119" spans="1:113" s="68" customFormat="1" ht="30" customHeight="1">
      <c r="A119" s="184" t="s">
        <v>405</v>
      </c>
      <c r="B119" s="184"/>
      <c r="C119" s="184"/>
      <c r="D119" s="184"/>
      <c r="E119" s="184"/>
      <c r="F119" s="184"/>
      <c r="G119" s="66"/>
      <c r="H119" s="189" t="s">
        <v>308</v>
      </c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329">
        <v>149.42</v>
      </c>
      <c r="BB119" s="329"/>
      <c r="BC119" s="329"/>
      <c r="BD119" s="329"/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29"/>
      <c r="BT119" s="329"/>
      <c r="BU119" s="329">
        <v>149.42</v>
      </c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  <c r="CN119" s="329"/>
      <c r="CO119" s="332">
        <v>1</v>
      </c>
      <c r="CP119" s="332"/>
      <c r="CQ119" s="332"/>
      <c r="CR119" s="332"/>
      <c r="CS119" s="332"/>
      <c r="CT119" s="332"/>
      <c r="CU119" s="332"/>
      <c r="CV119" s="332"/>
      <c r="CW119" s="332"/>
      <c r="CX119" s="332"/>
      <c r="CY119" s="332"/>
      <c r="CZ119" s="332"/>
      <c r="DA119" s="332"/>
      <c r="DB119" s="332"/>
      <c r="DC119" s="332"/>
      <c r="DD119" s="332"/>
      <c r="DE119" s="332"/>
      <c r="DF119" s="332"/>
      <c r="DG119" s="332"/>
      <c r="DH119" s="332"/>
      <c r="DI119" s="97"/>
    </row>
    <row r="120" spans="1:113" s="68" customFormat="1" ht="21" customHeight="1">
      <c r="A120" s="184" t="s">
        <v>406</v>
      </c>
      <c r="B120" s="184"/>
      <c r="C120" s="184"/>
      <c r="D120" s="184"/>
      <c r="E120" s="184"/>
      <c r="F120" s="184"/>
      <c r="G120" s="66"/>
      <c r="H120" s="189" t="s">
        <v>246</v>
      </c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331">
        <v>205.69</v>
      </c>
      <c r="BB120" s="331"/>
      <c r="BC120" s="331"/>
      <c r="BD120" s="331"/>
      <c r="BE120" s="331"/>
      <c r="BF120" s="331"/>
      <c r="BG120" s="331"/>
      <c r="BH120" s="331"/>
      <c r="BI120" s="331"/>
      <c r="BJ120" s="331"/>
      <c r="BK120" s="331"/>
      <c r="BL120" s="331"/>
      <c r="BM120" s="331"/>
      <c r="BN120" s="331"/>
      <c r="BO120" s="331"/>
      <c r="BP120" s="331"/>
      <c r="BQ120" s="331"/>
      <c r="BR120" s="331"/>
      <c r="BS120" s="331"/>
      <c r="BT120" s="331"/>
      <c r="BU120" s="331">
        <v>205.69</v>
      </c>
      <c r="BV120" s="331"/>
      <c r="BW120" s="331"/>
      <c r="BX120" s="331"/>
      <c r="BY120" s="331"/>
      <c r="BZ120" s="331"/>
      <c r="CA120" s="331"/>
      <c r="CB120" s="331"/>
      <c r="CC120" s="331"/>
      <c r="CD120" s="331"/>
      <c r="CE120" s="331"/>
      <c r="CF120" s="331"/>
      <c r="CG120" s="331"/>
      <c r="CH120" s="331"/>
      <c r="CI120" s="331"/>
      <c r="CJ120" s="331"/>
      <c r="CK120" s="331"/>
      <c r="CL120" s="331"/>
      <c r="CM120" s="331"/>
      <c r="CN120" s="331"/>
      <c r="CO120" s="332">
        <v>1</v>
      </c>
      <c r="CP120" s="332"/>
      <c r="CQ120" s="332"/>
      <c r="CR120" s="332"/>
      <c r="CS120" s="332"/>
      <c r="CT120" s="332"/>
      <c r="CU120" s="332"/>
      <c r="CV120" s="332"/>
      <c r="CW120" s="332"/>
      <c r="CX120" s="332"/>
      <c r="CY120" s="332"/>
      <c r="CZ120" s="332"/>
      <c r="DA120" s="332"/>
      <c r="DB120" s="332"/>
      <c r="DC120" s="332"/>
      <c r="DD120" s="332"/>
      <c r="DE120" s="332"/>
      <c r="DF120" s="332"/>
      <c r="DG120" s="332"/>
      <c r="DH120" s="332"/>
      <c r="DI120" s="97"/>
    </row>
    <row r="121" spans="1:113" s="68" customFormat="1" ht="21" customHeight="1">
      <c r="A121" s="184" t="s">
        <v>407</v>
      </c>
      <c r="B121" s="184"/>
      <c r="C121" s="184"/>
      <c r="D121" s="184"/>
      <c r="E121" s="184"/>
      <c r="F121" s="184"/>
      <c r="G121" s="67"/>
      <c r="H121" s="189" t="s">
        <v>538</v>
      </c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331"/>
      <c r="BB121" s="331"/>
      <c r="BC121" s="331"/>
      <c r="BD121" s="331"/>
      <c r="BE121" s="331"/>
      <c r="BF121" s="331"/>
      <c r="BG121" s="331"/>
      <c r="BH121" s="331"/>
      <c r="BI121" s="331"/>
      <c r="BJ121" s="331"/>
      <c r="BK121" s="331"/>
      <c r="BL121" s="331"/>
      <c r="BM121" s="331"/>
      <c r="BN121" s="331"/>
      <c r="BO121" s="331"/>
      <c r="BP121" s="331"/>
      <c r="BQ121" s="331"/>
      <c r="BR121" s="331"/>
      <c r="BS121" s="331"/>
      <c r="BT121" s="331"/>
      <c r="BU121" s="331"/>
      <c r="BV121" s="331"/>
      <c r="BW121" s="331"/>
      <c r="BX121" s="331"/>
      <c r="BY121" s="331"/>
      <c r="BZ121" s="331"/>
      <c r="CA121" s="331"/>
      <c r="CB121" s="331"/>
      <c r="CC121" s="331"/>
      <c r="CD121" s="331"/>
      <c r="CE121" s="331"/>
      <c r="CF121" s="331"/>
      <c r="CG121" s="331"/>
      <c r="CH121" s="331"/>
      <c r="CI121" s="331"/>
      <c r="CJ121" s="331"/>
      <c r="CK121" s="331"/>
      <c r="CL121" s="331"/>
      <c r="CM121" s="331"/>
      <c r="CN121" s="331"/>
      <c r="CO121" s="332"/>
      <c r="CP121" s="332"/>
      <c r="CQ121" s="332"/>
      <c r="CR121" s="332"/>
      <c r="CS121" s="332"/>
      <c r="CT121" s="332"/>
      <c r="CU121" s="332"/>
      <c r="CV121" s="332"/>
      <c r="CW121" s="332"/>
      <c r="CX121" s="332"/>
      <c r="CY121" s="332"/>
      <c r="CZ121" s="332"/>
      <c r="DA121" s="332"/>
      <c r="DB121" s="332"/>
      <c r="DC121" s="332"/>
      <c r="DD121" s="332"/>
      <c r="DE121" s="332"/>
      <c r="DF121" s="332"/>
      <c r="DG121" s="332"/>
      <c r="DH121" s="332"/>
      <c r="DI121" s="97"/>
    </row>
    <row r="122" spans="1:113" s="68" customFormat="1" ht="21.75" customHeight="1">
      <c r="A122" s="184" t="s">
        <v>408</v>
      </c>
      <c r="B122" s="184"/>
      <c r="C122" s="184"/>
      <c r="D122" s="184"/>
      <c r="E122" s="184"/>
      <c r="F122" s="184"/>
      <c r="G122" s="66"/>
      <c r="H122" s="189" t="s">
        <v>263</v>
      </c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331">
        <v>35.15</v>
      </c>
      <c r="BB122" s="331"/>
      <c r="BC122" s="331"/>
      <c r="BD122" s="331"/>
      <c r="BE122" s="331"/>
      <c r="BF122" s="331"/>
      <c r="BG122" s="331"/>
      <c r="BH122" s="331"/>
      <c r="BI122" s="331"/>
      <c r="BJ122" s="331"/>
      <c r="BK122" s="331"/>
      <c r="BL122" s="331"/>
      <c r="BM122" s="331"/>
      <c r="BN122" s="331"/>
      <c r="BO122" s="331"/>
      <c r="BP122" s="331"/>
      <c r="BQ122" s="331"/>
      <c r="BR122" s="331"/>
      <c r="BS122" s="331"/>
      <c r="BT122" s="331"/>
      <c r="BU122" s="331">
        <v>35.15</v>
      </c>
      <c r="BV122" s="331"/>
      <c r="BW122" s="331"/>
      <c r="BX122" s="331"/>
      <c r="BY122" s="331"/>
      <c r="BZ122" s="331"/>
      <c r="CA122" s="331"/>
      <c r="CB122" s="331"/>
      <c r="CC122" s="331"/>
      <c r="CD122" s="331"/>
      <c r="CE122" s="331"/>
      <c r="CF122" s="331"/>
      <c r="CG122" s="331"/>
      <c r="CH122" s="331"/>
      <c r="CI122" s="331"/>
      <c r="CJ122" s="331"/>
      <c r="CK122" s="331"/>
      <c r="CL122" s="331"/>
      <c r="CM122" s="331"/>
      <c r="CN122" s="331"/>
      <c r="CO122" s="332">
        <v>1</v>
      </c>
      <c r="CP122" s="332"/>
      <c r="CQ122" s="332"/>
      <c r="CR122" s="332"/>
      <c r="CS122" s="332"/>
      <c r="CT122" s="332"/>
      <c r="CU122" s="332"/>
      <c r="CV122" s="332"/>
      <c r="CW122" s="332"/>
      <c r="CX122" s="332"/>
      <c r="CY122" s="332"/>
      <c r="CZ122" s="332"/>
      <c r="DA122" s="332"/>
      <c r="DB122" s="332"/>
      <c r="DC122" s="332"/>
      <c r="DD122" s="332"/>
      <c r="DE122" s="332"/>
      <c r="DF122" s="332"/>
      <c r="DG122" s="332"/>
      <c r="DH122" s="332"/>
      <c r="DI122" s="97"/>
    </row>
    <row r="123" spans="1:113" s="68" customFormat="1" ht="47.25" customHeight="1">
      <c r="A123" s="184" t="s">
        <v>409</v>
      </c>
      <c r="B123" s="184"/>
      <c r="C123" s="184"/>
      <c r="D123" s="184"/>
      <c r="E123" s="184"/>
      <c r="F123" s="184"/>
      <c r="G123" s="66"/>
      <c r="H123" s="189" t="s">
        <v>265</v>
      </c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331">
        <v>67.54</v>
      </c>
      <c r="BB123" s="331"/>
      <c r="BC123" s="331"/>
      <c r="BD123" s="331"/>
      <c r="BE123" s="331"/>
      <c r="BF123" s="331"/>
      <c r="BG123" s="331"/>
      <c r="BH123" s="331"/>
      <c r="BI123" s="331"/>
      <c r="BJ123" s="331"/>
      <c r="BK123" s="331"/>
      <c r="BL123" s="331"/>
      <c r="BM123" s="331"/>
      <c r="BN123" s="331"/>
      <c r="BO123" s="331"/>
      <c r="BP123" s="331"/>
      <c r="BQ123" s="331"/>
      <c r="BR123" s="331"/>
      <c r="BS123" s="331"/>
      <c r="BT123" s="331"/>
      <c r="BU123" s="331">
        <v>67.54</v>
      </c>
      <c r="BV123" s="331"/>
      <c r="BW123" s="331"/>
      <c r="BX123" s="331"/>
      <c r="BY123" s="331"/>
      <c r="BZ123" s="331"/>
      <c r="CA123" s="331"/>
      <c r="CB123" s="331"/>
      <c r="CC123" s="331"/>
      <c r="CD123" s="331"/>
      <c r="CE123" s="331"/>
      <c r="CF123" s="331"/>
      <c r="CG123" s="331"/>
      <c r="CH123" s="331"/>
      <c r="CI123" s="331"/>
      <c r="CJ123" s="331"/>
      <c r="CK123" s="331"/>
      <c r="CL123" s="331"/>
      <c r="CM123" s="331"/>
      <c r="CN123" s="331"/>
      <c r="CO123" s="332">
        <v>1</v>
      </c>
      <c r="CP123" s="332"/>
      <c r="CQ123" s="332"/>
      <c r="CR123" s="332"/>
      <c r="CS123" s="332"/>
      <c r="CT123" s="332"/>
      <c r="CU123" s="332"/>
      <c r="CV123" s="332"/>
      <c r="CW123" s="332"/>
      <c r="CX123" s="332"/>
      <c r="CY123" s="332"/>
      <c r="CZ123" s="332"/>
      <c r="DA123" s="332"/>
      <c r="DB123" s="332"/>
      <c r="DC123" s="332"/>
      <c r="DD123" s="332"/>
      <c r="DE123" s="332"/>
      <c r="DF123" s="332"/>
      <c r="DG123" s="332"/>
      <c r="DH123" s="332"/>
      <c r="DI123" s="97"/>
    </row>
    <row r="124" spans="1:113" s="68" customFormat="1" ht="30" customHeight="1">
      <c r="A124" s="184" t="s">
        <v>410</v>
      </c>
      <c r="B124" s="184"/>
      <c r="C124" s="184"/>
      <c r="D124" s="184"/>
      <c r="E124" s="184"/>
      <c r="F124" s="184"/>
      <c r="G124" s="66"/>
      <c r="H124" s="189" t="s">
        <v>383</v>
      </c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331">
        <v>110.53</v>
      </c>
      <c r="BB124" s="331"/>
      <c r="BC124" s="331"/>
      <c r="BD124" s="331"/>
      <c r="BE124" s="331"/>
      <c r="BF124" s="331"/>
      <c r="BG124" s="331"/>
      <c r="BH124" s="331"/>
      <c r="BI124" s="331"/>
      <c r="BJ124" s="331"/>
      <c r="BK124" s="331"/>
      <c r="BL124" s="331"/>
      <c r="BM124" s="331"/>
      <c r="BN124" s="331"/>
      <c r="BO124" s="331"/>
      <c r="BP124" s="331"/>
      <c r="BQ124" s="331"/>
      <c r="BR124" s="331"/>
      <c r="BS124" s="331"/>
      <c r="BT124" s="331"/>
      <c r="BU124" s="331">
        <v>110.53</v>
      </c>
      <c r="BV124" s="331"/>
      <c r="BW124" s="331"/>
      <c r="BX124" s="331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/>
      <c r="CJ124" s="331"/>
      <c r="CK124" s="331"/>
      <c r="CL124" s="331"/>
      <c r="CM124" s="331"/>
      <c r="CN124" s="331"/>
      <c r="CO124" s="332">
        <v>1</v>
      </c>
      <c r="CP124" s="332"/>
      <c r="CQ124" s="332"/>
      <c r="CR124" s="332"/>
      <c r="CS124" s="332"/>
      <c r="CT124" s="332"/>
      <c r="CU124" s="332"/>
      <c r="CV124" s="332"/>
      <c r="CW124" s="332"/>
      <c r="CX124" s="332"/>
      <c r="CY124" s="332"/>
      <c r="CZ124" s="332"/>
      <c r="DA124" s="332"/>
      <c r="DB124" s="332"/>
      <c r="DC124" s="332"/>
      <c r="DD124" s="332"/>
      <c r="DE124" s="332"/>
      <c r="DF124" s="332"/>
      <c r="DG124" s="332"/>
      <c r="DH124" s="332"/>
      <c r="DI124" s="97"/>
    </row>
    <row r="125" spans="1:113" s="68" customFormat="1" ht="30" customHeight="1">
      <c r="A125" s="184" t="s">
        <v>411</v>
      </c>
      <c r="B125" s="184"/>
      <c r="C125" s="184"/>
      <c r="D125" s="184"/>
      <c r="E125" s="184"/>
      <c r="F125" s="184"/>
      <c r="G125" s="66"/>
      <c r="H125" s="189" t="s">
        <v>384</v>
      </c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331">
        <v>120.28</v>
      </c>
      <c r="BB125" s="331"/>
      <c r="BC125" s="331"/>
      <c r="BD125" s="331"/>
      <c r="BE125" s="331"/>
      <c r="BF125" s="331"/>
      <c r="BG125" s="331"/>
      <c r="BH125" s="331"/>
      <c r="BI125" s="331"/>
      <c r="BJ125" s="331"/>
      <c r="BK125" s="331"/>
      <c r="BL125" s="331"/>
      <c r="BM125" s="331"/>
      <c r="BN125" s="331"/>
      <c r="BO125" s="331"/>
      <c r="BP125" s="331"/>
      <c r="BQ125" s="331"/>
      <c r="BR125" s="331"/>
      <c r="BS125" s="331"/>
      <c r="BT125" s="331"/>
      <c r="BU125" s="331">
        <v>120.28</v>
      </c>
      <c r="BV125" s="331"/>
      <c r="BW125" s="331"/>
      <c r="BX125" s="331"/>
      <c r="BY125" s="331"/>
      <c r="BZ125" s="331"/>
      <c r="CA125" s="331"/>
      <c r="CB125" s="331"/>
      <c r="CC125" s="331"/>
      <c r="CD125" s="331"/>
      <c r="CE125" s="331"/>
      <c r="CF125" s="331"/>
      <c r="CG125" s="331"/>
      <c r="CH125" s="331"/>
      <c r="CI125" s="331"/>
      <c r="CJ125" s="331"/>
      <c r="CK125" s="331"/>
      <c r="CL125" s="331"/>
      <c r="CM125" s="331"/>
      <c r="CN125" s="331"/>
      <c r="CO125" s="332">
        <v>1</v>
      </c>
      <c r="CP125" s="332"/>
      <c r="CQ125" s="332"/>
      <c r="CR125" s="332"/>
      <c r="CS125" s="332"/>
      <c r="CT125" s="332"/>
      <c r="CU125" s="332"/>
      <c r="CV125" s="332"/>
      <c r="CW125" s="332"/>
      <c r="CX125" s="332"/>
      <c r="CY125" s="332"/>
      <c r="CZ125" s="332"/>
      <c r="DA125" s="332"/>
      <c r="DB125" s="332"/>
      <c r="DC125" s="332"/>
      <c r="DD125" s="332"/>
      <c r="DE125" s="332"/>
      <c r="DF125" s="332"/>
      <c r="DG125" s="332"/>
      <c r="DH125" s="332"/>
      <c r="DI125" s="97"/>
    </row>
    <row r="126" spans="1:113" s="68" customFormat="1" ht="30" customHeight="1">
      <c r="A126" s="184" t="s">
        <v>412</v>
      </c>
      <c r="B126" s="184"/>
      <c r="C126" s="184"/>
      <c r="D126" s="184"/>
      <c r="E126" s="184"/>
      <c r="F126" s="184"/>
      <c r="G126" s="66"/>
      <c r="H126" s="189" t="s">
        <v>385</v>
      </c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331">
        <v>97.52</v>
      </c>
      <c r="BB126" s="331"/>
      <c r="BC126" s="331"/>
      <c r="BD126" s="331"/>
      <c r="BE126" s="331"/>
      <c r="BF126" s="331"/>
      <c r="BG126" s="331"/>
      <c r="BH126" s="331"/>
      <c r="BI126" s="331"/>
      <c r="BJ126" s="331"/>
      <c r="BK126" s="331"/>
      <c r="BL126" s="331"/>
      <c r="BM126" s="331"/>
      <c r="BN126" s="331"/>
      <c r="BO126" s="331"/>
      <c r="BP126" s="331"/>
      <c r="BQ126" s="331"/>
      <c r="BR126" s="331"/>
      <c r="BS126" s="331"/>
      <c r="BT126" s="331"/>
      <c r="BU126" s="331">
        <v>97.52</v>
      </c>
      <c r="BV126" s="331"/>
      <c r="BW126" s="331"/>
      <c r="BX126" s="331"/>
      <c r="BY126" s="331"/>
      <c r="BZ126" s="331"/>
      <c r="CA126" s="331"/>
      <c r="CB126" s="331"/>
      <c r="CC126" s="331"/>
      <c r="CD126" s="331"/>
      <c r="CE126" s="331"/>
      <c r="CF126" s="331"/>
      <c r="CG126" s="331"/>
      <c r="CH126" s="331"/>
      <c r="CI126" s="331"/>
      <c r="CJ126" s="331"/>
      <c r="CK126" s="331"/>
      <c r="CL126" s="331"/>
      <c r="CM126" s="331"/>
      <c r="CN126" s="331"/>
      <c r="CO126" s="332">
        <v>1</v>
      </c>
      <c r="CP126" s="332"/>
      <c r="CQ126" s="332"/>
      <c r="CR126" s="332"/>
      <c r="CS126" s="332"/>
      <c r="CT126" s="332"/>
      <c r="CU126" s="332"/>
      <c r="CV126" s="332"/>
      <c r="CW126" s="332"/>
      <c r="CX126" s="332"/>
      <c r="CY126" s="332"/>
      <c r="CZ126" s="332"/>
      <c r="DA126" s="332"/>
      <c r="DB126" s="332"/>
      <c r="DC126" s="332"/>
      <c r="DD126" s="332"/>
      <c r="DE126" s="332"/>
      <c r="DF126" s="332"/>
      <c r="DG126" s="332"/>
      <c r="DH126" s="332"/>
      <c r="DI126" s="97"/>
    </row>
    <row r="127" spans="1:113" s="68" customFormat="1" ht="20.25" customHeight="1">
      <c r="A127" s="184" t="s">
        <v>413</v>
      </c>
      <c r="B127" s="184"/>
      <c r="C127" s="184"/>
      <c r="D127" s="184"/>
      <c r="E127" s="184"/>
      <c r="F127" s="184"/>
      <c r="G127" s="66"/>
      <c r="H127" s="189" t="s">
        <v>557</v>
      </c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331"/>
      <c r="BB127" s="331"/>
      <c r="BC127" s="331"/>
      <c r="BD127" s="331"/>
      <c r="BE127" s="331"/>
      <c r="BF127" s="331"/>
      <c r="BG127" s="331"/>
      <c r="BH127" s="331"/>
      <c r="BI127" s="331"/>
      <c r="BJ127" s="331"/>
      <c r="BK127" s="331"/>
      <c r="BL127" s="331"/>
      <c r="BM127" s="331"/>
      <c r="BN127" s="331"/>
      <c r="BO127" s="331"/>
      <c r="BP127" s="331"/>
      <c r="BQ127" s="331"/>
      <c r="BR127" s="331"/>
      <c r="BS127" s="331"/>
      <c r="BT127" s="331"/>
      <c r="BU127" s="331"/>
      <c r="BV127" s="331"/>
      <c r="BW127" s="331"/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/>
      <c r="CJ127" s="331"/>
      <c r="CK127" s="331"/>
      <c r="CL127" s="331"/>
      <c r="CM127" s="331"/>
      <c r="CN127" s="331"/>
      <c r="CO127" s="332"/>
      <c r="CP127" s="332"/>
      <c r="CQ127" s="332"/>
      <c r="CR127" s="332"/>
      <c r="CS127" s="332"/>
      <c r="CT127" s="332"/>
      <c r="CU127" s="332"/>
      <c r="CV127" s="332"/>
      <c r="CW127" s="332"/>
      <c r="CX127" s="332"/>
      <c r="CY127" s="332"/>
      <c r="CZ127" s="332"/>
      <c r="DA127" s="332"/>
      <c r="DB127" s="332"/>
      <c r="DC127" s="332"/>
      <c r="DD127" s="332"/>
      <c r="DE127" s="332"/>
      <c r="DF127" s="332"/>
      <c r="DG127" s="332"/>
      <c r="DH127" s="332"/>
      <c r="DI127" s="97"/>
    </row>
    <row r="128" spans="1:113" s="68" customFormat="1" ht="24" customHeight="1">
      <c r="A128" s="184" t="s">
        <v>414</v>
      </c>
      <c r="B128" s="184"/>
      <c r="C128" s="184"/>
      <c r="D128" s="184"/>
      <c r="E128" s="184"/>
      <c r="F128" s="184"/>
      <c r="G128" s="66"/>
      <c r="H128" s="189" t="s">
        <v>285</v>
      </c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331">
        <v>129.58</v>
      </c>
      <c r="BB128" s="331"/>
      <c r="BC128" s="331"/>
      <c r="BD128" s="331"/>
      <c r="BE128" s="331"/>
      <c r="BF128" s="331"/>
      <c r="BG128" s="331"/>
      <c r="BH128" s="331"/>
      <c r="BI128" s="331"/>
      <c r="BJ128" s="331"/>
      <c r="BK128" s="331"/>
      <c r="BL128" s="331"/>
      <c r="BM128" s="331"/>
      <c r="BN128" s="331"/>
      <c r="BO128" s="331"/>
      <c r="BP128" s="331"/>
      <c r="BQ128" s="331"/>
      <c r="BR128" s="331"/>
      <c r="BS128" s="331"/>
      <c r="BT128" s="331"/>
      <c r="BU128" s="331">
        <v>129.58</v>
      </c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/>
      <c r="CJ128" s="331"/>
      <c r="CK128" s="331"/>
      <c r="CL128" s="331"/>
      <c r="CM128" s="331"/>
      <c r="CN128" s="331"/>
      <c r="CO128" s="332">
        <v>1</v>
      </c>
      <c r="CP128" s="332"/>
      <c r="CQ128" s="332"/>
      <c r="CR128" s="332"/>
      <c r="CS128" s="332"/>
      <c r="CT128" s="332"/>
      <c r="CU128" s="332"/>
      <c r="CV128" s="332"/>
      <c r="CW128" s="332"/>
      <c r="CX128" s="332"/>
      <c r="CY128" s="332"/>
      <c r="CZ128" s="332"/>
      <c r="DA128" s="332"/>
      <c r="DB128" s="332"/>
      <c r="DC128" s="332"/>
      <c r="DD128" s="332"/>
      <c r="DE128" s="332"/>
      <c r="DF128" s="332"/>
      <c r="DG128" s="332"/>
      <c r="DH128" s="332"/>
      <c r="DI128" s="97"/>
    </row>
    <row r="129" spans="1:113" s="68" customFormat="1" ht="30" customHeight="1">
      <c r="A129" s="184" t="s">
        <v>415</v>
      </c>
      <c r="B129" s="184"/>
      <c r="C129" s="184"/>
      <c r="D129" s="184"/>
      <c r="E129" s="184"/>
      <c r="F129" s="184"/>
      <c r="G129" s="66"/>
      <c r="H129" s="189" t="s">
        <v>386</v>
      </c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331">
        <v>110.63</v>
      </c>
      <c r="BB129" s="331"/>
      <c r="BC129" s="331"/>
      <c r="BD129" s="331"/>
      <c r="BE129" s="331"/>
      <c r="BF129" s="331"/>
      <c r="BG129" s="331"/>
      <c r="BH129" s="331"/>
      <c r="BI129" s="331"/>
      <c r="BJ129" s="331"/>
      <c r="BK129" s="331"/>
      <c r="BL129" s="331"/>
      <c r="BM129" s="331"/>
      <c r="BN129" s="331"/>
      <c r="BO129" s="331"/>
      <c r="BP129" s="331"/>
      <c r="BQ129" s="331"/>
      <c r="BR129" s="331"/>
      <c r="BS129" s="331"/>
      <c r="BT129" s="331"/>
      <c r="BU129" s="331">
        <v>110.63</v>
      </c>
      <c r="BV129" s="331"/>
      <c r="BW129" s="331"/>
      <c r="BX129" s="331"/>
      <c r="BY129" s="331"/>
      <c r="BZ129" s="331"/>
      <c r="CA129" s="331"/>
      <c r="CB129" s="331"/>
      <c r="CC129" s="331"/>
      <c r="CD129" s="331"/>
      <c r="CE129" s="331"/>
      <c r="CF129" s="331"/>
      <c r="CG129" s="331"/>
      <c r="CH129" s="331"/>
      <c r="CI129" s="331"/>
      <c r="CJ129" s="331"/>
      <c r="CK129" s="331"/>
      <c r="CL129" s="331"/>
      <c r="CM129" s="331"/>
      <c r="CN129" s="331"/>
      <c r="CO129" s="332">
        <v>1</v>
      </c>
      <c r="CP129" s="332"/>
      <c r="CQ129" s="332"/>
      <c r="CR129" s="332"/>
      <c r="CS129" s="332"/>
      <c r="CT129" s="332"/>
      <c r="CU129" s="332"/>
      <c r="CV129" s="332"/>
      <c r="CW129" s="332"/>
      <c r="CX129" s="332"/>
      <c r="CY129" s="332"/>
      <c r="CZ129" s="332"/>
      <c r="DA129" s="332"/>
      <c r="DB129" s="332"/>
      <c r="DC129" s="332"/>
      <c r="DD129" s="332"/>
      <c r="DE129" s="332"/>
      <c r="DF129" s="332"/>
      <c r="DG129" s="332"/>
      <c r="DH129" s="332"/>
      <c r="DI129" s="97"/>
    </row>
    <row r="130" spans="1:113" s="68" customFormat="1" ht="30" customHeight="1">
      <c r="A130" s="184" t="s">
        <v>559</v>
      </c>
      <c r="B130" s="184"/>
      <c r="C130" s="184"/>
      <c r="D130" s="184"/>
      <c r="E130" s="184"/>
      <c r="F130" s="184"/>
      <c r="G130" s="66"/>
      <c r="H130" s="189" t="s">
        <v>544</v>
      </c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331">
        <v>102.38</v>
      </c>
      <c r="BB130" s="331"/>
      <c r="BC130" s="331"/>
      <c r="BD130" s="331"/>
      <c r="BE130" s="331"/>
      <c r="BF130" s="331"/>
      <c r="BG130" s="331"/>
      <c r="BH130" s="331"/>
      <c r="BI130" s="331"/>
      <c r="BJ130" s="331"/>
      <c r="BK130" s="331"/>
      <c r="BL130" s="331"/>
      <c r="BM130" s="331"/>
      <c r="BN130" s="331"/>
      <c r="BO130" s="331"/>
      <c r="BP130" s="331"/>
      <c r="BQ130" s="331"/>
      <c r="BR130" s="331"/>
      <c r="BS130" s="331"/>
      <c r="BT130" s="331"/>
      <c r="BU130" s="331">
        <v>102.38</v>
      </c>
      <c r="BV130" s="331"/>
      <c r="BW130" s="331"/>
      <c r="BX130" s="331"/>
      <c r="BY130" s="331"/>
      <c r="BZ130" s="331"/>
      <c r="CA130" s="331"/>
      <c r="CB130" s="331"/>
      <c r="CC130" s="331"/>
      <c r="CD130" s="331"/>
      <c r="CE130" s="331"/>
      <c r="CF130" s="331"/>
      <c r="CG130" s="331"/>
      <c r="CH130" s="331"/>
      <c r="CI130" s="331"/>
      <c r="CJ130" s="331"/>
      <c r="CK130" s="331"/>
      <c r="CL130" s="331"/>
      <c r="CM130" s="331"/>
      <c r="CN130" s="331"/>
      <c r="CO130" s="332">
        <v>1</v>
      </c>
      <c r="CP130" s="332"/>
      <c r="CQ130" s="332"/>
      <c r="CR130" s="332"/>
      <c r="CS130" s="332"/>
      <c r="CT130" s="332"/>
      <c r="CU130" s="332"/>
      <c r="CV130" s="332"/>
      <c r="CW130" s="332"/>
      <c r="CX130" s="332"/>
      <c r="CY130" s="332"/>
      <c r="CZ130" s="332"/>
      <c r="DA130" s="332"/>
      <c r="DB130" s="332"/>
      <c r="DC130" s="332"/>
      <c r="DD130" s="332"/>
      <c r="DE130" s="332"/>
      <c r="DF130" s="332"/>
      <c r="DG130" s="332"/>
      <c r="DH130" s="332"/>
      <c r="DI130" s="97"/>
    </row>
    <row r="131" spans="1:113" s="68" customFormat="1" ht="30" customHeight="1">
      <c r="A131" s="184" t="s">
        <v>560</v>
      </c>
      <c r="B131" s="184"/>
      <c r="C131" s="184"/>
      <c r="D131" s="184"/>
      <c r="E131" s="184"/>
      <c r="F131" s="184"/>
      <c r="G131" s="66"/>
      <c r="H131" s="189" t="s">
        <v>387</v>
      </c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331">
        <v>82.57</v>
      </c>
      <c r="BB131" s="331"/>
      <c r="BC131" s="331"/>
      <c r="BD131" s="331"/>
      <c r="BE131" s="331"/>
      <c r="BF131" s="331"/>
      <c r="BG131" s="331"/>
      <c r="BH131" s="331"/>
      <c r="BI131" s="331"/>
      <c r="BJ131" s="331"/>
      <c r="BK131" s="331"/>
      <c r="BL131" s="331"/>
      <c r="BM131" s="331"/>
      <c r="BN131" s="331"/>
      <c r="BO131" s="331"/>
      <c r="BP131" s="331"/>
      <c r="BQ131" s="331"/>
      <c r="BR131" s="331"/>
      <c r="BS131" s="331"/>
      <c r="BT131" s="331"/>
      <c r="BU131" s="331">
        <v>82.57</v>
      </c>
      <c r="BV131" s="331"/>
      <c r="BW131" s="331"/>
      <c r="BX131" s="331"/>
      <c r="BY131" s="331"/>
      <c r="BZ131" s="331"/>
      <c r="CA131" s="331"/>
      <c r="CB131" s="331"/>
      <c r="CC131" s="331"/>
      <c r="CD131" s="331"/>
      <c r="CE131" s="331"/>
      <c r="CF131" s="331"/>
      <c r="CG131" s="331"/>
      <c r="CH131" s="331"/>
      <c r="CI131" s="331"/>
      <c r="CJ131" s="331"/>
      <c r="CK131" s="331"/>
      <c r="CL131" s="331"/>
      <c r="CM131" s="331"/>
      <c r="CN131" s="331"/>
      <c r="CO131" s="332">
        <v>1</v>
      </c>
      <c r="CP131" s="332"/>
      <c r="CQ131" s="332"/>
      <c r="CR131" s="332"/>
      <c r="CS131" s="332"/>
      <c r="CT131" s="332"/>
      <c r="CU131" s="332"/>
      <c r="CV131" s="332"/>
      <c r="CW131" s="332"/>
      <c r="CX131" s="332"/>
      <c r="CY131" s="332"/>
      <c r="CZ131" s="332"/>
      <c r="DA131" s="332"/>
      <c r="DB131" s="332"/>
      <c r="DC131" s="332"/>
      <c r="DD131" s="332"/>
      <c r="DE131" s="332"/>
      <c r="DF131" s="332"/>
      <c r="DG131" s="332"/>
      <c r="DH131" s="332"/>
      <c r="DI131" s="97"/>
    </row>
    <row r="132" spans="1:113" s="68" customFormat="1" ht="30" customHeight="1">
      <c r="A132" s="184" t="s">
        <v>561</v>
      </c>
      <c r="B132" s="184"/>
      <c r="C132" s="184"/>
      <c r="D132" s="184"/>
      <c r="E132" s="184"/>
      <c r="F132" s="184"/>
      <c r="G132" s="66"/>
      <c r="H132" s="189" t="s">
        <v>316</v>
      </c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329">
        <v>80.05</v>
      </c>
      <c r="BB132" s="329"/>
      <c r="BC132" s="329"/>
      <c r="BD132" s="329"/>
      <c r="BE132" s="329"/>
      <c r="BF132" s="329"/>
      <c r="BG132" s="329"/>
      <c r="BH132" s="329"/>
      <c r="BI132" s="329"/>
      <c r="BJ132" s="329"/>
      <c r="BK132" s="329"/>
      <c r="BL132" s="329"/>
      <c r="BM132" s="329"/>
      <c r="BN132" s="329"/>
      <c r="BO132" s="329"/>
      <c r="BP132" s="329"/>
      <c r="BQ132" s="329"/>
      <c r="BR132" s="329"/>
      <c r="BS132" s="329"/>
      <c r="BT132" s="329"/>
      <c r="BU132" s="329">
        <v>80.05</v>
      </c>
      <c r="BV132" s="329"/>
      <c r="BW132" s="329"/>
      <c r="BX132" s="329"/>
      <c r="BY132" s="329"/>
      <c r="BZ132" s="329"/>
      <c r="CA132" s="329"/>
      <c r="CB132" s="329"/>
      <c r="CC132" s="329"/>
      <c r="CD132" s="329"/>
      <c r="CE132" s="329"/>
      <c r="CF132" s="329"/>
      <c r="CG132" s="329"/>
      <c r="CH132" s="329"/>
      <c r="CI132" s="329"/>
      <c r="CJ132" s="329"/>
      <c r="CK132" s="329"/>
      <c r="CL132" s="329"/>
      <c r="CM132" s="329"/>
      <c r="CN132" s="329"/>
      <c r="CO132" s="330">
        <v>1</v>
      </c>
      <c r="CP132" s="330"/>
      <c r="CQ132" s="330"/>
      <c r="CR132" s="330"/>
      <c r="CS132" s="330"/>
      <c r="CT132" s="330"/>
      <c r="CU132" s="330"/>
      <c r="CV132" s="330"/>
      <c r="CW132" s="330"/>
      <c r="CX132" s="330"/>
      <c r="CY132" s="330"/>
      <c r="CZ132" s="330"/>
      <c r="DA132" s="330"/>
      <c r="DB132" s="330"/>
      <c r="DC132" s="330"/>
      <c r="DD132" s="330"/>
      <c r="DE132" s="330"/>
      <c r="DF132" s="330"/>
      <c r="DG132" s="330"/>
      <c r="DH132" s="330"/>
      <c r="DI132" s="97"/>
    </row>
    <row r="133" spans="1:113" s="68" customFormat="1" ht="30" customHeight="1">
      <c r="A133" s="184" t="s">
        <v>562</v>
      </c>
      <c r="B133" s="184"/>
      <c r="C133" s="184"/>
      <c r="D133" s="184"/>
      <c r="E133" s="184"/>
      <c r="F133" s="184"/>
      <c r="G133" s="66"/>
      <c r="H133" s="189" t="s">
        <v>558</v>
      </c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329"/>
      <c r="BB133" s="329"/>
      <c r="BC133" s="329"/>
      <c r="BD133" s="329"/>
      <c r="BE133" s="329"/>
      <c r="BF133" s="329"/>
      <c r="BG133" s="329"/>
      <c r="BH133" s="329"/>
      <c r="BI133" s="329"/>
      <c r="BJ133" s="329"/>
      <c r="BK133" s="329"/>
      <c r="BL133" s="329"/>
      <c r="BM133" s="329"/>
      <c r="BN133" s="329"/>
      <c r="BO133" s="329"/>
      <c r="BP133" s="329"/>
      <c r="BQ133" s="329"/>
      <c r="BR133" s="329"/>
      <c r="BS133" s="329"/>
      <c r="BT133" s="329"/>
      <c r="BU133" s="329"/>
      <c r="BV133" s="329"/>
      <c r="BW133" s="329"/>
      <c r="BX133" s="329"/>
      <c r="BY133" s="329"/>
      <c r="BZ133" s="329"/>
      <c r="CA133" s="329"/>
      <c r="CB133" s="329"/>
      <c r="CC133" s="329"/>
      <c r="CD133" s="329"/>
      <c r="CE133" s="329"/>
      <c r="CF133" s="329"/>
      <c r="CG133" s="329"/>
      <c r="CH133" s="329"/>
      <c r="CI133" s="329"/>
      <c r="CJ133" s="329"/>
      <c r="CK133" s="329"/>
      <c r="CL133" s="329"/>
      <c r="CM133" s="329"/>
      <c r="CN133" s="329"/>
      <c r="CO133" s="330"/>
      <c r="CP133" s="330"/>
      <c r="CQ133" s="330"/>
      <c r="CR133" s="330"/>
      <c r="CS133" s="330"/>
      <c r="CT133" s="330"/>
      <c r="CU133" s="330"/>
      <c r="CV133" s="330"/>
      <c r="CW133" s="330"/>
      <c r="CX133" s="330"/>
      <c r="CY133" s="330"/>
      <c r="CZ133" s="330"/>
      <c r="DA133" s="330"/>
      <c r="DB133" s="330"/>
      <c r="DC133" s="330"/>
      <c r="DD133" s="330"/>
      <c r="DE133" s="330"/>
      <c r="DF133" s="330"/>
      <c r="DG133" s="330"/>
      <c r="DH133" s="330"/>
      <c r="DI133" s="97"/>
    </row>
    <row r="134" spans="1:113" s="68" customFormat="1" ht="30" customHeight="1">
      <c r="A134" s="184" t="s">
        <v>563</v>
      </c>
      <c r="B134" s="184"/>
      <c r="C134" s="184"/>
      <c r="D134" s="184"/>
      <c r="E134" s="184"/>
      <c r="F134" s="184"/>
      <c r="G134" s="66"/>
      <c r="H134" s="189" t="s">
        <v>318</v>
      </c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329">
        <v>74.14</v>
      </c>
      <c r="BB134" s="329"/>
      <c r="BC134" s="329"/>
      <c r="BD134" s="329"/>
      <c r="BE134" s="329"/>
      <c r="BF134" s="329"/>
      <c r="BG134" s="329"/>
      <c r="BH134" s="329"/>
      <c r="BI134" s="329"/>
      <c r="BJ134" s="329"/>
      <c r="BK134" s="329"/>
      <c r="BL134" s="329"/>
      <c r="BM134" s="329"/>
      <c r="BN134" s="329"/>
      <c r="BO134" s="329"/>
      <c r="BP134" s="329"/>
      <c r="BQ134" s="329"/>
      <c r="BR134" s="329"/>
      <c r="BS134" s="329"/>
      <c r="BT134" s="329"/>
      <c r="BU134" s="329">
        <v>74.14</v>
      </c>
      <c r="BV134" s="329"/>
      <c r="BW134" s="329"/>
      <c r="BX134" s="329"/>
      <c r="BY134" s="329"/>
      <c r="BZ134" s="329"/>
      <c r="CA134" s="329"/>
      <c r="CB134" s="329"/>
      <c r="CC134" s="329"/>
      <c r="CD134" s="329"/>
      <c r="CE134" s="329"/>
      <c r="CF134" s="329"/>
      <c r="CG134" s="329"/>
      <c r="CH134" s="329"/>
      <c r="CI134" s="329"/>
      <c r="CJ134" s="329"/>
      <c r="CK134" s="329"/>
      <c r="CL134" s="329"/>
      <c r="CM134" s="329"/>
      <c r="CN134" s="329"/>
      <c r="CO134" s="330">
        <v>1</v>
      </c>
      <c r="CP134" s="330"/>
      <c r="CQ134" s="330"/>
      <c r="CR134" s="330"/>
      <c r="CS134" s="330"/>
      <c r="CT134" s="330"/>
      <c r="CU134" s="330"/>
      <c r="CV134" s="330"/>
      <c r="CW134" s="330"/>
      <c r="CX134" s="330"/>
      <c r="CY134" s="330"/>
      <c r="CZ134" s="330"/>
      <c r="DA134" s="330"/>
      <c r="DB134" s="330"/>
      <c r="DC134" s="330"/>
      <c r="DD134" s="330"/>
      <c r="DE134" s="330"/>
      <c r="DF134" s="330"/>
      <c r="DG134" s="330"/>
      <c r="DH134" s="330"/>
      <c r="DI134" s="97"/>
    </row>
    <row r="135" spans="1:113" s="68" customFormat="1" ht="30" customHeight="1">
      <c r="A135" s="184" t="s">
        <v>564</v>
      </c>
      <c r="B135" s="184"/>
      <c r="C135" s="184"/>
      <c r="D135" s="184"/>
      <c r="E135" s="184"/>
      <c r="F135" s="184"/>
      <c r="G135" s="66"/>
      <c r="H135" s="189" t="s">
        <v>320</v>
      </c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329">
        <v>72.79</v>
      </c>
      <c r="BB135" s="329"/>
      <c r="BC135" s="329"/>
      <c r="BD135" s="329"/>
      <c r="BE135" s="329"/>
      <c r="BF135" s="329"/>
      <c r="BG135" s="329"/>
      <c r="BH135" s="329"/>
      <c r="BI135" s="329"/>
      <c r="BJ135" s="329"/>
      <c r="BK135" s="329"/>
      <c r="BL135" s="329"/>
      <c r="BM135" s="329"/>
      <c r="BN135" s="329"/>
      <c r="BO135" s="329"/>
      <c r="BP135" s="329"/>
      <c r="BQ135" s="329"/>
      <c r="BR135" s="329"/>
      <c r="BS135" s="329"/>
      <c r="BT135" s="329"/>
      <c r="BU135" s="329">
        <v>72.79</v>
      </c>
      <c r="BV135" s="329"/>
      <c r="BW135" s="329"/>
      <c r="BX135" s="329"/>
      <c r="BY135" s="329"/>
      <c r="BZ135" s="329"/>
      <c r="CA135" s="329"/>
      <c r="CB135" s="329"/>
      <c r="CC135" s="329"/>
      <c r="CD135" s="329"/>
      <c r="CE135" s="329"/>
      <c r="CF135" s="329"/>
      <c r="CG135" s="329"/>
      <c r="CH135" s="329"/>
      <c r="CI135" s="329"/>
      <c r="CJ135" s="329"/>
      <c r="CK135" s="329"/>
      <c r="CL135" s="329"/>
      <c r="CM135" s="329"/>
      <c r="CN135" s="329"/>
      <c r="CO135" s="330">
        <v>1</v>
      </c>
      <c r="CP135" s="330"/>
      <c r="CQ135" s="330"/>
      <c r="CR135" s="330"/>
      <c r="CS135" s="330"/>
      <c r="CT135" s="330"/>
      <c r="CU135" s="330"/>
      <c r="CV135" s="330"/>
      <c r="CW135" s="330"/>
      <c r="CX135" s="330"/>
      <c r="CY135" s="330"/>
      <c r="CZ135" s="330"/>
      <c r="DA135" s="330"/>
      <c r="DB135" s="330"/>
      <c r="DC135" s="330"/>
      <c r="DD135" s="330"/>
      <c r="DE135" s="330"/>
      <c r="DF135" s="330"/>
      <c r="DG135" s="330"/>
      <c r="DH135" s="330"/>
      <c r="DI135" s="97"/>
    </row>
    <row r="136" spans="1:113" s="68" customFormat="1" ht="30" customHeight="1">
      <c r="A136" s="184" t="s">
        <v>565</v>
      </c>
      <c r="B136" s="184"/>
      <c r="C136" s="184"/>
      <c r="D136" s="184"/>
      <c r="E136" s="184"/>
      <c r="F136" s="184"/>
      <c r="G136" s="67"/>
      <c r="H136" s="189" t="s">
        <v>322</v>
      </c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331">
        <v>71.41</v>
      </c>
      <c r="BB136" s="331"/>
      <c r="BC136" s="331"/>
      <c r="BD136" s="331"/>
      <c r="BE136" s="331"/>
      <c r="BF136" s="331"/>
      <c r="BG136" s="331"/>
      <c r="BH136" s="331"/>
      <c r="BI136" s="331"/>
      <c r="BJ136" s="331"/>
      <c r="BK136" s="331"/>
      <c r="BL136" s="331"/>
      <c r="BM136" s="331"/>
      <c r="BN136" s="331"/>
      <c r="BO136" s="331"/>
      <c r="BP136" s="331"/>
      <c r="BQ136" s="331"/>
      <c r="BR136" s="331"/>
      <c r="BS136" s="331"/>
      <c r="BT136" s="331"/>
      <c r="BU136" s="331">
        <v>71.41</v>
      </c>
      <c r="BV136" s="331"/>
      <c r="BW136" s="331"/>
      <c r="BX136" s="331"/>
      <c r="BY136" s="331"/>
      <c r="BZ136" s="331"/>
      <c r="CA136" s="331"/>
      <c r="CB136" s="331"/>
      <c r="CC136" s="331"/>
      <c r="CD136" s="331"/>
      <c r="CE136" s="331"/>
      <c r="CF136" s="331"/>
      <c r="CG136" s="331"/>
      <c r="CH136" s="331"/>
      <c r="CI136" s="331"/>
      <c r="CJ136" s="331"/>
      <c r="CK136" s="331"/>
      <c r="CL136" s="331"/>
      <c r="CM136" s="331"/>
      <c r="CN136" s="331"/>
      <c r="CO136" s="330">
        <v>1</v>
      </c>
      <c r="CP136" s="330"/>
      <c r="CQ136" s="330"/>
      <c r="CR136" s="330"/>
      <c r="CS136" s="330"/>
      <c r="CT136" s="330"/>
      <c r="CU136" s="330"/>
      <c r="CV136" s="330"/>
      <c r="CW136" s="330"/>
      <c r="CX136" s="330"/>
      <c r="CY136" s="330"/>
      <c r="CZ136" s="330"/>
      <c r="DA136" s="330"/>
      <c r="DB136" s="330"/>
      <c r="DC136" s="330"/>
      <c r="DD136" s="330"/>
      <c r="DE136" s="330"/>
      <c r="DF136" s="330"/>
      <c r="DG136" s="330"/>
      <c r="DH136" s="330"/>
      <c r="DI136" s="97"/>
    </row>
    <row r="137" spans="1:113" s="68" customFormat="1" ht="30" customHeight="1">
      <c r="A137" s="184" t="s">
        <v>566</v>
      </c>
      <c r="B137" s="184"/>
      <c r="C137" s="184"/>
      <c r="D137" s="184"/>
      <c r="E137" s="184"/>
      <c r="F137" s="184"/>
      <c r="G137" s="67"/>
      <c r="H137" s="189" t="s">
        <v>540</v>
      </c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89"/>
      <c r="AT137" s="189"/>
      <c r="AU137" s="189"/>
      <c r="AV137" s="189"/>
      <c r="AW137" s="189"/>
      <c r="AX137" s="189"/>
      <c r="AY137" s="189"/>
      <c r="AZ137" s="189"/>
      <c r="BA137" s="331"/>
      <c r="BB137" s="331"/>
      <c r="BC137" s="331"/>
      <c r="BD137" s="331"/>
      <c r="BE137" s="331"/>
      <c r="BF137" s="331"/>
      <c r="BG137" s="331"/>
      <c r="BH137" s="331"/>
      <c r="BI137" s="331"/>
      <c r="BJ137" s="331"/>
      <c r="BK137" s="331"/>
      <c r="BL137" s="331"/>
      <c r="BM137" s="331"/>
      <c r="BN137" s="331"/>
      <c r="BO137" s="331"/>
      <c r="BP137" s="331"/>
      <c r="BQ137" s="331"/>
      <c r="BR137" s="331"/>
      <c r="BS137" s="331"/>
      <c r="BT137" s="331"/>
      <c r="BU137" s="331"/>
      <c r="BV137" s="331"/>
      <c r="BW137" s="331"/>
      <c r="BX137" s="331"/>
      <c r="BY137" s="331"/>
      <c r="BZ137" s="331"/>
      <c r="CA137" s="331"/>
      <c r="CB137" s="331"/>
      <c r="CC137" s="331"/>
      <c r="CD137" s="331"/>
      <c r="CE137" s="331"/>
      <c r="CF137" s="331"/>
      <c r="CG137" s="331"/>
      <c r="CH137" s="331"/>
      <c r="CI137" s="331"/>
      <c r="CJ137" s="331"/>
      <c r="CK137" s="331"/>
      <c r="CL137" s="331"/>
      <c r="CM137" s="331"/>
      <c r="CN137" s="331"/>
      <c r="CO137" s="330"/>
      <c r="CP137" s="330"/>
      <c r="CQ137" s="330"/>
      <c r="CR137" s="330"/>
      <c r="CS137" s="330"/>
      <c r="CT137" s="330"/>
      <c r="CU137" s="330"/>
      <c r="CV137" s="330"/>
      <c r="CW137" s="330"/>
      <c r="CX137" s="330"/>
      <c r="CY137" s="330"/>
      <c r="CZ137" s="330"/>
      <c r="DA137" s="330"/>
      <c r="DB137" s="330"/>
      <c r="DC137" s="330"/>
      <c r="DD137" s="330"/>
      <c r="DE137" s="330"/>
      <c r="DF137" s="330"/>
      <c r="DG137" s="330"/>
      <c r="DH137" s="330"/>
      <c r="DI137" s="97"/>
    </row>
    <row r="138" spans="1:113" s="68" customFormat="1" ht="30" customHeight="1">
      <c r="A138" s="184" t="s">
        <v>567</v>
      </c>
      <c r="B138" s="184"/>
      <c r="C138" s="184"/>
      <c r="D138" s="184"/>
      <c r="E138" s="184"/>
      <c r="F138" s="184"/>
      <c r="G138" s="67"/>
      <c r="H138" s="189" t="s">
        <v>568</v>
      </c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331">
        <v>119.18</v>
      </c>
      <c r="BB138" s="331"/>
      <c r="BC138" s="331"/>
      <c r="BD138" s="331"/>
      <c r="BE138" s="331"/>
      <c r="BF138" s="331"/>
      <c r="BG138" s="331"/>
      <c r="BH138" s="331"/>
      <c r="BI138" s="331"/>
      <c r="BJ138" s="331"/>
      <c r="BK138" s="331"/>
      <c r="BL138" s="331"/>
      <c r="BM138" s="331"/>
      <c r="BN138" s="331"/>
      <c r="BO138" s="331"/>
      <c r="BP138" s="331"/>
      <c r="BQ138" s="331"/>
      <c r="BR138" s="331"/>
      <c r="BS138" s="331"/>
      <c r="BT138" s="331"/>
      <c r="BU138" s="331">
        <v>119.18</v>
      </c>
      <c r="BV138" s="331"/>
      <c r="BW138" s="331"/>
      <c r="BX138" s="331"/>
      <c r="BY138" s="331"/>
      <c r="BZ138" s="331"/>
      <c r="CA138" s="331"/>
      <c r="CB138" s="331"/>
      <c r="CC138" s="331"/>
      <c r="CD138" s="331"/>
      <c r="CE138" s="331"/>
      <c r="CF138" s="331"/>
      <c r="CG138" s="331"/>
      <c r="CH138" s="331"/>
      <c r="CI138" s="331"/>
      <c r="CJ138" s="331"/>
      <c r="CK138" s="331"/>
      <c r="CL138" s="331"/>
      <c r="CM138" s="331"/>
      <c r="CN138" s="331"/>
      <c r="CO138" s="330">
        <v>1</v>
      </c>
      <c r="CP138" s="330"/>
      <c r="CQ138" s="330"/>
      <c r="CR138" s="330"/>
      <c r="CS138" s="330"/>
      <c r="CT138" s="330"/>
      <c r="CU138" s="330"/>
      <c r="CV138" s="330"/>
      <c r="CW138" s="330"/>
      <c r="CX138" s="330"/>
      <c r="CY138" s="330"/>
      <c r="CZ138" s="330"/>
      <c r="DA138" s="330"/>
      <c r="DB138" s="330"/>
      <c r="DC138" s="330"/>
      <c r="DD138" s="330"/>
      <c r="DE138" s="330"/>
      <c r="DF138" s="330"/>
      <c r="DG138" s="330"/>
      <c r="DH138" s="330"/>
      <c r="DI138" s="97"/>
    </row>
    <row r="139" spans="1:113" s="68" customFormat="1" ht="39" customHeight="1">
      <c r="A139" s="184" t="s">
        <v>573</v>
      </c>
      <c r="B139" s="184"/>
      <c r="C139" s="184"/>
      <c r="D139" s="184"/>
      <c r="E139" s="184"/>
      <c r="F139" s="184"/>
      <c r="G139" s="66"/>
      <c r="H139" s="189" t="s">
        <v>270</v>
      </c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329">
        <v>45.07</v>
      </c>
      <c r="BB139" s="329"/>
      <c r="BC139" s="329"/>
      <c r="BD139" s="329"/>
      <c r="BE139" s="329"/>
      <c r="BF139" s="329"/>
      <c r="BG139" s="329"/>
      <c r="BH139" s="329"/>
      <c r="BI139" s="329"/>
      <c r="BJ139" s="329"/>
      <c r="BK139" s="329"/>
      <c r="BL139" s="329"/>
      <c r="BM139" s="329"/>
      <c r="BN139" s="329"/>
      <c r="BO139" s="329"/>
      <c r="BP139" s="329"/>
      <c r="BQ139" s="329"/>
      <c r="BR139" s="329"/>
      <c r="BS139" s="329"/>
      <c r="BT139" s="329"/>
      <c r="BU139" s="329">
        <v>45.07</v>
      </c>
      <c r="BV139" s="329"/>
      <c r="BW139" s="329"/>
      <c r="BX139" s="329"/>
      <c r="BY139" s="329"/>
      <c r="BZ139" s="329"/>
      <c r="CA139" s="329"/>
      <c r="CB139" s="329"/>
      <c r="CC139" s="329"/>
      <c r="CD139" s="329"/>
      <c r="CE139" s="329"/>
      <c r="CF139" s="329"/>
      <c r="CG139" s="329"/>
      <c r="CH139" s="329"/>
      <c r="CI139" s="329"/>
      <c r="CJ139" s="329"/>
      <c r="CK139" s="329"/>
      <c r="CL139" s="329"/>
      <c r="CM139" s="329"/>
      <c r="CN139" s="329"/>
      <c r="CO139" s="330">
        <v>1</v>
      </c>
      <c r="CP139" s="330"/>
      <c r="CQ139" s="330"/>
      <c r="CR139" s="330"/>
      <c r="CS139" s="330"/>
      <c r="CT139" s="330"/>
      <c r="CU139" s="330"/>
      <c r="CV139" s="330"/>
      <c r="CW139" s="330"/>
      <c r="CX139" s="330"/>
      <c r="CY139" s="330"/>
      <c r="CZ139" s="330"/>
      <c r="DA139" s="330"/>
      <c r="DB139" s="330"/>
      <c r="DC139" s="330"/>
      <c r="DD139" s="330"/>
      <c r="DE139" s="330"/>
      <c r="DF139" s="330"/>
      <c r="DG139" s="330"/>
      <c r="DH139" s="330"/>
      <c r="DI139" s="97"/>
    </row>
    <row r="140" spans="1:113" s="68" customFormat="1" ht="30" customHeight="1">
      <c r="A140" s="184" t="s">
        <v>574</v>
      </c>
      <c r="B140" s="184"/>
      <c r="C140" s="184"/>
      <c r="D140" s="184"/>
      <c r="E140" s="184"/>
      <c r="F140" s="184"/>
      <c r="G140" s="66"/>
      <c r="H140" s="189" t="s">
        <v>569</v>
      </c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329">
        <v>70.76</v>
      </c>
      <c r="BB140" s="329"/>
      <c r="BC140" s="329"/>
      <c r="BD140" s="329"/>
      <c r="BE140" s="329"/>
      <c r="BF140" s="329"/>
      <c r="BG140" s="329"/>
      <c r="BH140" s="329"/>
      <c r="BI140" s="329"/>
      <c r="BJ140" s="329"/>
      <c r="BK140" s="329"/>
      <c r="BL140" s="329"/>
      <c r="BM140" s="329"/>
      <c r="BN140" s="329"/>
      <c r="BO140" s="329"/>
      <c r="BP140" s="329"/>
      <c r="BQ140" s="329"/>
      <c r="BR140" s="329"/>
      <c r="BS140" s="329"/>
      <c r="BT140" s="329"/>
      <c r="BU140" s="329">
        <v>70.76</v>
      </c>
      <c r="BV140" s="329"/>
      <c r="BW140" s="329"/>
      <c r="BX140" s="329"/>
      <c r="BY140" s="329"/>
      <c r="BZ140" s="329"/>
      <c r="CA140" s="329"/>
      <c r="CB140" s="329"/>
      <c r="CC140" s="329"/>
      <c r="CD140" s="329"/>
      <c r="CE140" s="329"/>
      <c r="CF140" s="329"/>
      <c r="CG140" s="329"/>
      <c r="CH140" s="329"/>
      <c r="CI140" s="329"/>
      <c r="CJ140" s="329"/>
      <c r="CK140" s="329"/>
      <c r="CL140" s="329"/>
      <c r="CM140" s="329"/>
      <c r="CN140" s="329"/>
      <c r="CO140" s="330">
        <v>1</v>
      </c>
      <c r="CP140" s="330"/>
      <c r="CQ140" s="330"/>
      <c r="CR140" s="330"/>
      <c r="CS140" s="330"/>
      <c r="CT140" s="330"/>
      <c r="CU140" s="330"/>
      <c r="CV140" s="330"/>
      <c r="CW140" s="330"/>
      <c r="CX140" s="330"/>
      <c r="CY140" s="330"/>
      <c r="CZ140" s="330"/>
      <c r="DA140" s="330"/>
      <c r="DB140" s="330"/>
      <c r="DC140" s="330"/>
      <c r="DD140" s="330"/>
      <c r="DE140" s="330"/>
      <c r="DF140" s="330"/>
      <c r="DG140" s="330"/>
      <c r="DH140" s="330"/>
      <c r="DI140" s="97"/>
    </row>
    <row r="141" spans="1:113" s="68" customFormat="1" ht="45.75" customHeight="1">
      <c r="A141" s="184" t="s">
        <v>575</v>
      </c>
      <c r="B141" s="184"/>
      <c r="C141" s="184"/>
      <c r="D141" s="184"/>
      <c r="E141" s="184"/>
      <c r="F141" s="184"/>
      <c r="G141" s="66"/>
      <c r="H141" s="189" t="s">
        <v>582</v>
      </c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189"/>
      <c r="AT141" s="189"/>
      <c r="AU141" s="189"/>
      <c r="AV141" s="189"/>
      <c r="AW141" s="189"/>
      <c r="AX141" s="189"/>
      <c r="AY141" s="189"/>
      <c r="AZ141" s="189"/>
      <c r="BA141" s="329">
        <v>75.49</v>
      </c>
      <c r="BB141" s="329"/>
      <c r="BC141" s="329"/>
      <c r="BD141" s="329"/>
      <c r="BE141" s="329"/>
      <c r="BF141" s="329"/>
      <c r="BG141" s="329"/>
      <c r="BH141" s="329"/>
      <c r="BI141" s="329"/>
      <c r="BJ141" s="329"/>
      <c r="BK141" s="329"/>
      <c r="BL141" s="329"/>
      <c r="BM141" s="329"/>
      <c r="BN141" s="329"/>
      <c r="BO141" s="329"/>
      <c r="BP141" s="329"/>
      <c r="BQ141" s="329"/>
      <c r="BR141" s="329"/>
      <c r="BS141" s="329"/>
      <c r="BT141" s="329"/>
      <c r="BU141" s="329">
        <v>75.49</v>
      </c>
      <c r="BV141" s="329"/>
      <c r="BW141" s="329"/>
      <c r="BX141" s="329"/>
      <c r="BY141" s="329"/>
      <c r="BZ141" s="329"/>
      <c r="CA141" s="329"/>
      <c r="CB141" s="329"/>
      <c r="CC141" s="329"/>
      <c r="CD141" s="329"/>
      <c r="CE141" s="329"/>
      <c r="CF141" s="329"/>
      <c r="CG141" s="329"/>
      <c r="CH141" s="329"/>
      <c r="CI141" s="329"/>
      <c r="CJ141" s="329"/>
      <c r="CK141" s="329"/>
      <c r="CL141" s="329"/>
      <c r="CM141" s="329"/>
      <c r="CN141" s="329"/>
      <c r="CO141" s="330"/>
      <c r="CP141" s="330"/>
      <c r="CQ141" s="330"/>
      <c r="CR141" s="330"/>
      <c r="CS141" s="330"/>
      <c r="CT141" s="330"/>
      <c r="CU141" s="330"/>
      <c r="CV141" s="330"/>
      <c r="CW141" s="330"/>
      <c r="CX141" s="330"/>
      <c r="CY141" s="330"/>
      <c r="CZ141" s="330"/>
      <c r="DA141" s="330"/>
      <c r="DB141" s="330"/>
      <c r="DC141" s="330"/>
      <c r="DD141" s="330"/>
      <c r="DE141" s="330"/>
      <c r="DF141" s="330"/>
      <c r="DG141" s="330"/>
      <c r="DH141" s="330"/>
      <c r="DI141" s="97"/>
    </row>
    <row r="142" spans="1:113" s="68" customFormat="1" ht="53.25" customHeight="1">
      <c r="A142" s="184" t="s">
        <v>576</v>
      </c>
      <c r="B142" s="184"/>
      <c r="C142" s="184"/>
      <c r="D142" s="184"/>
      <c r="E142" s="184"/>
      <c r="F142" s="184"/>
      <c r="G142" s="67"/>
      <c r="H142" s="189" t="s">
        <v>570</v>
      </c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329">
        <v>94.48</v>
      </c>
      <c r="BB142" s="329"/>
      <c r="BC142" s="329"/>
      <c r="BD142" s="329"/>
      <c r="BE142" s="329"/>
      <c r="BF142" s="329"/>
      <c r="BG142" s="329"/>
      <c r="BH142" s="329"/>
      <c r="BI142" s="329"/>
      <c r="BJ142" s="329"/>
      <c r="BK142" s="329"/>
      <c r="BL142" s="329"/>
      <c r="BM142" s="329"/>
      <c r="BN142" s="329"/>
      <c r="BO142" s="329"/>
      <c r="BP142" s="329"/>
      <c r="BQ142" s="329"/>
      <c r="BR142" s="329"/>
      <c r="BS142" s="329"/>
      <c r="BT142" s="329"/>
      <c r="BU142" s="329">
        <v>94.48</v>
      </c>
      <c r="BV142" s="329"/>
      <c r="BW142" s="329"/>
      <c r="BX142" s="329"/>
      <c r="BY142" s="329"/>
      <c r="BZ142" s="329"/>
      <c r="CA142" s="329"/>
      <c r="CB142" s="329"/>
      <c r="CC142" s="329"/>
      <c r="CD142" s="329"/>
      <c r="CE142" s="329"/>
      <c r="CF142" s="329"/>
      <c r="CG142" s="329"/>
      <c r="CH142" s="329"/>
      <c r="CI142" s="329"/>
      <c r="CJ142" s="329"/>
      <c r="CK142" s="329"/>
      <c r="CL142" s="329"/>
      <c r="CM142" s="329"/>
      <c r="CN142" s="329"/>
      <c r="CO142" s="330">
        <v>1</v>
      </c>
      <c r="CP142" s="330"/>
      <c r="CQ142" s="330"/>
      <c r="CR142" s="330"/>
      <c r="CS142" s="330"/>
      <c r="CT142" s="330"/>
      <c r="CU142" s="330"/>
      <c r="CV142" s="330"/>
      <c r="CW142" s="330"/>
      <c r="CX142" s="330"/>
      <c r="CY142" s="330"/>
      <c r="CZ142" s="330"/>
      <c r="DA142" s="330"/>
      <c r="DB142" s="330"/>
      <c r="DC142" s="330"/>
      <c r="DD142" s="330"/>
      <c r="DE142" s="330"/>
      <c r="DF142" s="330"/>
      <c r="DG142" s="330"/>
      <c r="DH142" s="330"/>
      <c r="DI142" s="97"/>
    </row>
    <row r="143" spans="1:113" s="68" customFormat="1" ht="53.25" customHeight="1">
      <c r="A143" s="184" t="s">
        <v>577</v>
      </c>
      <c r="B143" s="184"/>
      <c r="C143" s="184"/>
      <c r="D143" s="184"/>
      <c r="E143" s="184"/>
      <c r="F143" s="184"/>
      <c r="G143" s="67"/>
      <c r="H143" s="189" t="s">
        <v>571</v>
      </c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329">
        <v>46.61</v>
      </c>
      <c r="BB143" s="329"/>
      <c r="BC143" s="329"/>
      <c r="BD143" s="329"/>
      <c r="BE143" s="329"/>
      <c r="BF143" s="329"/>
      <c r="BG143" s="329"/>
      <c r="BH143" s="329"/>
      <c r="BI143" s="329"/>
      <c r="BJ143" s="329"/>
      <c r="BK143" s="329"/>
      <c r="BL143" s="329"/>
      <c r="BM143" s="329"/>
      <c r="BN143" s="329"/>
      <c r="BO143" s="329"/>
      <c r="BP143" s="329"/>
      <c r="BQ143" s="329"/>
      <c r="BR143" s="329"/>
      <c r="BS143" s="329"/>
      <c r="BT143" s="329"/>
      <c r="BU143" s="329">
        <v>46.61</v>
      </c>
      <c r="BV143" s="329"/>
      <c r="BW143" s="329"/>
      <c r="BX143" s="329"/>
      <c r="BY143" s="329"/>
      <c r="BZ143" s="329"/>
      <c r="CA143" s="329"/>
      <c r="CB143" s="329"/>
      <c r="CC143" s="329"/>
      <c r="CD143" s="329"/>
      <c r="CE143" s="329"/>
      <c r="CF143" s="329"/>
      <c r="CG143" s="329"/>
      <c r="CH143" s="329"/>
      <c r="CI143" s="329"/>
      <c r="CJ143" s="329"/>
      <c r="CK143" s="329"/>
      <c r="CL143" s="329"/>
      <c r="CM143" s="329"/>
      <c r="CN143" s="329"/>
      <c r="CO143" s="330">
        <v>1</v>
      </c>
      <c r="CP143" s="330"/>
      <c r="CQ143" s="330"/>
      <c r="CR143" s="330"/>
      <c r="CS143" s="330"/>
      <c r="CT143" s="330"/>
      <c r="CU143" s="330"/>
      <c r="CV143" s="330"/>
      <c r="CW143" s="330"/>
      <c r="CX143" s="330"/>
      <c r="CY143" s="330"/>
      <c r="CZ143" s="330"/>
      <c r="DA143" s="330"/>
      <c r="DB143" s="330"/>
      <c r="DC143" s="330"/>
      <c r="DD143" s="330"/>
      <c r="DE143" s="330"/>
      <c r="DF143" s="330"/>
      <c r="DG143" s="330"/>
      <c r="DH143" s="330"/>
      <c r="DI143" s="97"/>
    </row>
    <row r="144" spans="1:113" s="68" customFormat="1" ht="53.25" customHeight="1">
      <c r="A144" s="184" t="s">
        <v>578</v>
      </c>
      <c r="B144" s="184"/>
      <c r="C144" s="184"/>
      <c r="D144" s="184"/>
      <c r="E144" s="184"/>
      <c r="F144" s="184"/>
      <c r="G144" s="67"/>
      <c r="H144" s="189" t="s">
        <v>572</v>
      </c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329">
        <v>61.54</v>
      </c>
      <c r="BB144" s="329"/>
      <c r="BC144" s="329"/>
      <c r="BD144" s="329"/>
      <c r="BE144" s="329"/>
      <c r="BF144" s="329"/>
      <c r="BG144" s="329"/>
      <c r="BH144" s="329"/>
      <c r="BI144" s="329"/>
      <c r="BJ144" s="329"/>
      <c r="BK144" s="329"/>
      <c r="BL144" s="329"/>
      <c r="BM144" s="329"/>
      <c r="BN144" s="329"/>
      <c r="BO144" s="329"/>
      <c r="BP144" s="329"/>
      <c r="BQ144" s="329"/>
      <c r="BR144" s="329"/>
      <c r="BS144" s="329"/>
      <c r="BT144" s="329"/>
      <c r="BU144" s="329">
        <v>61.54</v>
      </c>
      <c r="BV144" s="329"/>
      <c r="BW144" s="329"/>
      <c r="BX144" s="329"/>
      <c r="BY144" s="329"/>
      <c r="BZ144" s="329"/>
      <c r="CA144" s="329"/>
      <c r="CB144" s="329"/>
      <c r="CC144" s="329"/>
      <c r="CD144" s="329"/>
      <c r="CE144" s="329"/>
      <c r="CF144" s="329"/>
      <c r="CG144" s="329"/>
      <c r="CH144" s="329"/>
      <c r="CI144" s="329"/>
      <c r="CJ144" s="329"/>
      <c r="CK144" s="329"/>
      <c r="CL144" s="329"/>
      <c r="CM144" s="329"/>
      <c r="CN144" s="329"/>
      <c r="CO144" s="330">
        <v>1</v>
      </c>
      <c r="CP144" s="330"/>
      <c r="CQ144" s="330"/>
      <c r="CR144" s="330"/>
      <c r="CS144" s="330"/>
      <c r="CT144" s="330"/>
      <c r="CU144" s="330"/>
      <c r="CV144" s="330"/>
      <c r="CW144" s="330"/>
      <c r="CX144" s="330"/>
      <c r="CY144" s="330"/>
      <c r="CZ144" s="330"/>
      <c r="DA144" s="330"/>
      <c r="DB144" s="330"/>
      <c r="DC144" s="330"/>
      <c r="DD144" s="330"/>
      <c r="DE144" s="330"/>
      <c r="DF144" s="330"/>
      <c r="DG144" s="330"/>
      <c r="DH144" s="330"/>
      <c r="DI144" s="97"/>
    </row>
    <row r="145" spans="1:113" s="68" customFormat="1" ht="36.75" customHeight="1">
      <c r="A145" s="184" t="s">
        <v>579</v>
      </c>
      <c r="B145" s="184"/>
      <c r="C145" s="184"/>
      <c r="D145" s="184"/>
      <c r="E145" s="184"/>
      <c r="F145" s="184"/>
      <c r="G145" s="66"/>
      <c r="H145" s="189" t="s">
        <v>331</v>
      </c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329">
        <v>72.05</v>
      </c>
      <c r="BB145" s="329"/>
      <c r="BC145" s="329"/>
      <c r="BD145" s="329"/>
      <c r="BE145" s="329"/>
      <c r="BF145" s="329"/>
      <c r="BG145" s="329"/>
      <c r="BH145" s="329"/>
      <c r="BI145" s="329"/>
      <c r="BJ145" s="329"/>
      <c r="BK145" s="329"/>
      <c r="BL145" s="329"/>
      <c r="BM145" s="329"/>
      <c r="BN145" s="329"/>
      <c r="BO145" s="329"/>
      <c r="BP145" s="329"/>
      <c r="BQ145" s="329"/>
      <c r="BR145" s="329"/>
      <c r="BS145" s="329"/>
      <c r="BT145" s="329"/>
      <c r="BU145" s="329">
        <v>72.05</v>
      </c>
      <c r="BV145" s="329"/>
      <c r="BW145" s="329"/>
      <c r="BX145" s="329"/>
      <c r="BY145" s="329"/>
      <c r="BZ145" s="329"/>
      <c r="CA145" s="329"/>
      <c r="CB145" s="329"/>
      <c r="CC145" s="329"/>
      <c r="CD145" s="329"/>
      <c r="CE145" s="329"/>
      <c r="CF145" s="329"/>
      <c r="CG145" s="329"/>
      <c r="CH145" s="329"/>
      <c r="CI145" s="329"/>
      <c r="CJ145" s="329"/>
      <c r="CK145" s="329"/>
      <c r="CL145" s="329"/>
      <c r="CM145" s="329"/>
      <c r="CN145" s="329"/>
      <c r="CO145" s="330">
        <v>1</v>
      </c>
      <c r="CP145" s="330"/>
      <c r="CQ145" s="330"/>
      <c r="CR145" s="330"/>
      <c r="CS145" s="330"/>
      <c r="CT145" s="330"/>
      <c r="CU145" s="330"/>
      <c r="CV145" s="330"/>
      <c r="CW145" s="330"/>
      <c r="CX145" s="330"/>
      <c r="CY145" s="330"/>
      <c r="CZ145" s="330"/>
      <c r="DA145" s="330"/>
      <c r="DB145" s="330"/>
      <c r="DC145" s="330"/>
      <c r="DD145" s="330"/>
      <c r="DE145" s="330"/>
      <c r="DF145" s="330"/>
      <c r="DG145" s="330"/>
      <c r="DH145" s="330"/>
      <c r="DI145" s="97"/>
    </row>
    <row r="146" spans="1:113" s="68" customFormat="1" ht="36.75" customHeight="1">
      <c r="A146" s="184" t="s">
        <v>580</v>
      </c>
      <c r="B146" s="184"/>
      <c r="C146" s="184"/>
      <c r="D146" s="184"/>
      <c r="E146" s="184"/>
      <c r="F146" s="184"/>
      <c r="G146" s="66"/>
      <c r="H146" s="189" t="s">
        <v>289</v>
      </c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329">
        <v>73.25</v>
      </c>
      <c r="BB146" s="329"/>
      <c r="BC146" s="329"/>
      <c r="BD146" s="329"/>
      <c r="BE146" s="329"/>
      <c r="BF146" s="329"/>
      <c r="BG146" s="329"/>
      <c r="BH146" s="329"/>
      <c r="BI146" s="329"/>
      <c r="BJ146" s="329"/>
      <c r="BK146" s="329"/>
      <c r="BL146" s="329"/>
      <c r="BM146" s="329"/>
      <c r="BN146" s="329"/>
      <c r="BO146" s="329"/>
      <c r="BP146" s="329"/>
      <c r="BQ146" s="329"/>
      <c r="BR146" s="329"/>
      <c r="BS146" s="329"/>
      <c r="BT146" s="329"/>
      <c r="BU146" s="329">
        <v>73.25</v>
      </c>
      <c r="BV146" s="329"/>
      <c r="BW146" s="329"/>
      <c r="BX146" s="329"/>
      <c r="BY146" s="329"/>
      <c r="BZ146" s="329"/>
      <c r="CA146" s="329"/>
      <c r="CB146" s="329"/>
      <c r="CC146" s="329"/>
      <c r="CD146" s="329"/>
      <c r="CE146" s="329"/>
      <c r="CF146" s="329"/>
      <c r="CG146" s="329"/>
      <c r="CH146" s="329"/>
      <c r="CI146" s="329"/>
      <c r="CJ146" s="329"/>
      <c r="CK146" s="329"/>
      <c r="CL146" s="329"/>
      <c r="CM146" s="329"/>
      <c r="CN146" s="329"/>
      <c r="CO146" s="330">
        <v>1</v>
      </c>
      <c r="CP146" s="330"/>
      <c r="CQ146" s="330"/>
      <c r="CR146" s="330"/>
      <c r="CS146" s="330"/>
      <c r="CT146" s="330"/>
      <c r="CU146" s="330"/>
      <c r="CV146" s="330"/>
      <c r="CW146" s="330"/>
      <c r="CX146" s="330"/>
      <c r="CY146" s="330"/>
      <c r="CZ146" s="330"/>
      <c r="DA146" s="330"/>
      <c r="DB146" s="330"/>
      <c r="DC146" s="330"/>
      <c r="DD146" s="330"/>
      <c r="DE146" s="330"/>
      <c r="DF146" s="330"/>
      <c r="DG146" s="330"/>
      <c r="DH146" s="330"/>
      <c r="DI146" s="77"/>
    </row>
    <row r="147" spans="1:113" s="68" customFormat="1" ht="36.75" customHeight="1">
      <c r="A147" s="184" t="s">
        <v>581</v>
      </c>
      <c r="B147" s="184"/>
      <c r="C147" s="184"/>
      <c r="D147" s="184"/>
      <c r="E147" s="184"/>
      <c r="F147" s="184"/>
      <c r="G147" s="66"/>
      <c r="H147" s="189" t="s">
        <v>582</v>
      </c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329">
        <v>0</v>
      </c>
      <c r="BB147" s="329"/>
      <c r="BC147" s="329"/>
      <c r="BD147" s="329"/>
      <c r="BE147" s="329"/>
      <c r="BF147" s="329"/>
      <c r="BG147" s="329"/>
      <c r="BH147" s="329"/>
      <c r="BI147" s="329"/>
      <c r="BJ147" s="329"/>
      <c r="BK147" s="329"/>
      <c r="BL147" s="329"/>
      <c r="BM147" s="329"/>
      <c r="BN147" s="329"/>
      <c r="BO147" s="329"/>
      <c r="BP147" s="329"/>
      <c r="BQ147" s="329"/>
      <c r="BR147" s="329"/>
      <c r="BS147" s="329"/>
      <c r="BT147" s="329"/>
      <c r="BU147" s="329">
        <v>0</v>
      </c>
      <c r="BV147" s="329"/>
      <c r="BW147" s="329"/>
      <c r="BX147" s="329"/>
      <c r="BY147" s="329"/>
      <c r="BZ147" s="329"/>
      <c r="CA147" s="329"/>
      <c r="CB147" s="329"/>
      <c r="CC147" s="329"/>
      <c r="CD147" s="329"/>
      <c r="CE147" s="329"/>
      <c r="CF147" s="329"/>
      <c r="CG147" s="329"/>
      <c r="CH147" s="329"/>
      <c r="CI147" s="329"/>
      <c r="CJ147" s="329"/>
      <c r="CK147" s="329"/>
      <c r="CL147" s="329"/>
      <c r="CM147" s="329"/>
      <c r="CN147" s="329"/>
      <c r="CO147" s="330">
        <v>0</v>
      </c>
      <c r="CP147" s="330"/>
      <c r="CQ147" s="330"/>
      <c r="CR147" s="330"/>
      <c r="CS147" s="330"/>
      <c r="CT147" s="330"/>
      <c r="CU147" s="330"/>
      <c r="CV147" s="330"/>
      <c r="CW147" s="330"/>
      <c r="CX147" s="330"/>
      <c r="CY147" s="330"/>
      <c r="CZ147" s="330"/>
      <c r="DA147" s="330"/>
      <c r="DB147" s="330"/>
      <c r="DC147" s="330"/>
      <c r="DD147" s="330"/>
      <c r="DE147" s="330"/>
      <c r="DF147" s="330"/>
      <c r="DG147" s="330"/>
      <c r="DH147" s="330"/>
      <c r="DI147" s="77"/>
    </row>
    <row r="148" spans="1:115" s="68" customFormat="1" ht="12.7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</row>
    <row r="149" spans="1:115" s="68" customFormat="1" ht="5.25" customHeight="1">
      <c r="A149" s="83"/>
      <c r="B149" s="83"/>
      <c r="C149" s="83"/>
      <c r="D149" s="83"/>
      <c r="E149" s="83"/>
      <c r="F149" s="83"/>
      <c r="G149" s="84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77"/>
      <c r="DF149" s="77"/>
      <c r="DG149" s="77"/>
      <c r="DH149" s="77"/>
      <c r="DI149" s="77"/>
      <c r="DJ149" s="77"/>
      <c r="DK149" s="77"/>
    </row>
    <row r="150" spans="1:115" s="68" customFormat="1" ht="12" customHeight="1">
      <c r="A150" s="77" t="s">
        <v>182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</row>
    <row r="151" spans="1:115" s="68" customFormat="1" ht="9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</row>
    <row r="152" spans="1:115" s="64" customFormat="1" ht="12.75" customHeight="1">
      <c r="A152" s="382" t="s">
        <v>635</v>
      </c>
      <c r="B152" s="382"/>
      <c r="C152" s="382"/>
      <c r="D152" s="382"/>
      <c r="E152" s="382"/>
      <c r="F152" s="382"/>
      <c r="G152" s="382"/>
      <c r="H152" s="382"/>
      <c r="I152" s="382"/>
      <c r="J152" s="382"/>
      <c r="K152" s="382"/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  <c r="AA152" s="382"/>
      <c r="AB152" s="382"/>
      <c r="AC152" s="382"/>
      <c r="AD152" s="382"/>
      <c r="AE152" s="382"/>
      <c r="AF152" s="382"/>
      <c r="AG152" s="382"/>
      <c r="AH152" s="382"/>
      <c r="AI152" s="382"/>
      <c r="AJ152" s="382"/>
      <c r="AK152" s="382"/>
      <c r="AL152" s="382"/>
      <c r="AM152" s="382"/>
      <c r="AN152" s="382"/>
      <c r="AO152" s="382"/>
      <c r="AP152" s="382"/>
      <c r="AQ152" s="382"/>
      <c r="AR152" s="382"/>
      <c r="AS152" s="382"/>
      <c r="AT152" s="382"/>
      <c r="AU152" s="382"/>
      <c r="AV152" s="382"/>
      <c r="AW152" s="382"/>
      <c r="AX152" s="382"/>
      <c r="AY152" s="382"/>
      <c r="AZ152" s="382"/>
      <c r="BA152" s="382"/>
      <c r="BB152" s="382"/>
      <c r="BC152" s="382"/>
      <c r="BD152" s="382"/>
      <c r="BE152" s="382"/>
      <c r="BF152" s="382"/>
      <c r="BG152" s="382"/>
      <c r="BH152" s="382"/>
      <c r="BI152" s="382"/>
      <c r="BJ152" s="382"/>
      <c r="BK152" s="382"/>
      <c r="BL152" s="382"/>
      <c r="BM152" s="382"/>
      <c r="BN152" s="382"/>
      <c r="BO152" s="382"/>
      <c r="BP152" s="382"/>
      <c r="BQ152" s="382"/>
      <c r="BR152" s="382"/>
      <c r="BS152" s="382"/>
      <c r="BT152" s="382"/>
      <c r="BU152" s="382"/>
      <c r="BV152" s="382"/>
      <c r="BW152" s="382"/>
      <c r="BX152" s="382"/>
      <c r="BY152" s="382"/>
      <c r="BZ152" s="382"/>
      <c r="CA152" s="382"/>
      <c r="CB152" s="382"/>
      <c r="CC152" s="382"/>
      <c r="CD152" s="382"/>
      <c r="CE152" s="382"/>
      <c r="CF152" s="382"/>
      <c r="CG152" s="382"/>
      <c r="CH152" s="382"/>
      <c r="CI152" s="382"/>
      <c r="CJ152" s="382"/>
      <c r="CK152" s="382"/>
      <c r="CL152" s="382"/>
      <c r="CM152" s="382"/>
      <c r="CN152" s="382"/>
      <c r="CO152" s="382"/>
      <c r="CP152" s="382"/>
      <c r="CQ152" s="382"/>
      <c r="CR152" s="382"/>
      <c r="CS152" s="382"/>
      <c r="CT152" s="382"/>
      <c r="CU152" s="382"/>
      <c r="CV152" s="382"/>
      <c r="CW152" s="382"/>
      <c r="CX152" s="382"/>
      <c r="CY152" s="382"/>
      <c r="CZ152" s="382"/>
      <c r="DA152" s="382"/>
      <c r="DB152" s="382"/>
      <c r="DC152" s="382"/>
      <c r="DD152" s="382"/>
      <c r="DE152" s="74"/>
      <c r="DF152" s="74"/>
      <c r="DG152" s="74"/>
      <c r="DH152" s="74"/>
      <c r="DI152" s="74"/>
      <c r="DJ152" s="74"/>
      <c r="DK152" s="74"/>
    </row>
    <row r="153" spans="1:115" s="64" customFormat="1" ht="12" customHeight="1">
      <c r="A153" s="382"/>
      <c r="B153" s="382"/>
      <c r="C153" s="382"/>
      <c r="D153" s="382"/>
      <c r="E153" s="382"/>
      <c r="F153" s="382"/>
      <c r="G153" s="382"/>
      <c r="H153" s="382"/>
      <c r="I153" s="382"/>
      <c r="J153" s="382"/>
      <c r="K153" s="382"/>
      <c r="L153" s="382"/>
      <c r="M153" s="382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  <c r="Z153" s="382"/>
      <c r="AA153" s="382"/>
      <c r="AB153" s="382"/>
      <c r="AC153" s="382"/>
      <c r="AD153" s="382"/>
      <c r="AE153" s="382"/>
      <c r="AF153" s="382"/>
      <c r="AG153" s="382"/>
      <c r="AH153" s="382"/>
      <c r="AI153" s="382"/>
      <c r="AJ153" s="382"/>
      <c r="AK153" s="382"/>
      <c r="AL153" s="382"/>
      <c r="AM153" s="382"/>
      <c r="AN153" s="382"/>
      <c r="AO153" s="382"/>
      <c r="AP153" s="382"/>
      <c r="AQ153" s="382"/>
      <c r="AR153" s="382"/>
      <c r="AS153" s="382"/>
      <c r="AT153" s="382"/>
      <c r="AU153" s="382"/>
      <c r="AV153" s="382"/>
      <c r="AW153" s="382"/>
      <c r="AX153" s="382"/>
      <c r="AY153" s="382"/>
      <c r="AZ153" s="382"/>
      <c r="BA153" s="382"/>
      <c r="BB153" s="382"/>
      <c r="BC153" s="382"/>
      <c r="BD153" s="382"/>
      <c r="BE153" s="382"/>
      <c r="BF153" s="382"/>
      <c r="BG153" s="382"/>
      <c r="BH153" s="382"/>
      <c r="BI153" s="382"/>
      <c r="BJ153" s="382"/>
      <c r="BK153" s="382"/>
      <c r="BL153" s="382"/>
      <c r="BM153" s="382"/>
      <c r="BN153" s="382"/>
      <c r="BO153" s="382"/>
      <c r="BP153" s="382"/>
      <c r="BQ153" s="382"/>
      <c r="BR153" s="382"/>
      <c r="BS153" s="382"/>
      <c r="BT153" s="382"/>
      <c r="BU153" s="382"/>
      <c r="BV153" s="382"/>
      <c r="BW153" s="382"/>
      <c r="BX153" s="382"/>
      <c r="BY153" s="382"/>
      <c r="BZ153" s="382"/>
      <c r="CA153" s="382"/>
      <c r="CB153" s="382"/>
      <c r="CC153" s="382"/>
      <c r="CD153" s="382"/>
      <c r="CE153" s="382"/>
      <c r="CF153" s="382"/>
      <c r="CG153" s="382"/>
      <c r="CH153" s="382"/>
      <c r="CI153" s="382"/>
      <c r="CJ153" s="382"/>
      <c r="CK153" s="382"/>
      <c r="CL153" s="382"/>
      <c r="CM153" s="382"/>
      <c r="CN153" s="382"/>
      <c r="CO153" s="382"/>
      <c r="CP153" s="382"/>
      <c r="CQ153" s="382"/>
      <c r="CR153" s="382"/>
      <c r="CS153" s="382"/>
      <c r="CT153" s="382"/>
      <c r="CU153" s="382"/>
      <c r="CV153" s="382"/>
      <c r="CW153" s="382"/>
      <c r="CX153" s="382"/>
      <c r="CY153" s="382"/>
      <c r="CZ153" s="382"/>
      <c r="DA153" s="382"/>
      <c r="DB153" s="382"/>
      <c r="DC153" s="382"/>
      <c r="DD153" s="382"/>
      <c r="DE153" s="74"/>
      <c r="DF153" s="74"/>
      <c r="DG153" s="74"/>
      <c r="DH153" s="74"/>
      <c r="DI153" s="74"/>
      <c r="DJ153" s="74"/>
      <c r="DK153" s="74"/>
    </row>
    <row r="154" spans="1:115" s="69" customFormat="1" ht="12.75">
      <c r="A154" s="89"/>
      <c r="B154" s="89"/>
      <c r="C154" s="89"/>
      <c r="D154" s="89"/>
      <c r="E154" s="89"/>
      <c r="F154" s="89"/>
      <c r="G154" s="76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76"/>
      <c r="DF154" s="76"/>
      <c r="DG154" s="76"/>
      <c r="DH154" s="76"/>
      <c r="DI154" s="76"/>
      <c r="DJ154" s="76"/>
      <c r="DK154" s="76"/>
    </row>
    <row r="155" spans="1:115" s="68" customFormat="1" ht="12.75">
      <c r="A155" s="82" t="s">
        <v>191</v>
      </c>
      <c r="B155" s="83"/>
      <c r="C155" s="83"/>
      <c r="D155" s="83"/>
      <c r="E155" s="83"/>
      <c r="F155" s="83"/>
      <c r="G155" s="84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77"/>
      <c r="DF155" s="77"/>
      <c r="DG155" s="77"/>
      <c r="DH155" s="77"/>
      <c r="DI155" s="77"/>
      <c r="DJ155" s="77"/>
      <c r="DK155" s="77"/>
    </row>
    <row r="156" spans="1:115" s="69" customFormat="1" ht="12.75">
      <c r="A156" s="89"/>
      <c r="B156" s="89"/>
      <c r="C156" s="89"/>
      <c r="D156" s="89"/>
      <c r="E156" s="89"/>
      <c r="F156" s="89"/>
      <c r="G156" s="76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76"/>
      <c r="DF156" s="76"/>
      <c r="DG156" s="76"/>
      <c r="DH156" s="76"/>
      <c r="DI156" s="76"/>
      <c r="DJ156" s="76"/>
      <c r="DK156" s="76"/>
    </row>
    <row r="157" spans="1:113" s="68" customFormat="1" ht="39.75" customHeight="1">
      <c r="A157" s="378" t="s">
        <v>152</v>
      </c>
      <c r="B157" s="378"/>
      <c r="C157" s="378"/>
      <c r="D157" s="378"/>
      <c r="E157" s="378"/>
      <c r="F157" s="378"/>
      <c r="G157" s="112"/>
      <c r="H157" s="177" t="s">
        <v>0</v>
      </c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7"/>
      <c r="AN157" s="177"/>
      <c r="AO157" s="177"/>
      <c r="AP157" s="177"/>
      <c r="AQ157" s="177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 t="s">
        <v>154</v>
      </c>
      <c r="BB157" s="177"/>
      <c r="BC157" s="177"/>
      <c r="BD157" s="177"/>
      <c r="BE157" s="177"/>
      <c r="BF157" s="177"/>
      <c r="BG157" s="177"/>
      <c r="BH157" s="177"/>
      <c r="BI157" s="177"/>
      <c r="BJ157" s="177"/>
      <c r="BK157" s="177"/>
      <c r="BL157" s="177"/>
      <c r="BM157" s="177"/>
      <c r="BN157" s="177"/>
      <c r="BO157" s="177"/>
      <c r="BP157" s="177"/>
      <c r="BQ157" s="177"/>
      <c r="BR157" s="177"/>
      <c r="BS157" s="177"/>
      <c r="BT157" s="177"/>
      <c r="BU157" s="177" t="s">
        <v>155</v>
      </c>
      <c r="BV157" s="177"/>
      <c r="BW157" s="177"/>
      <c r="BX157" s="177"/>
      <c r="BY157" s="177"/>
      <c r="BZ157" s="177"/>
      <c r="CA157" s="177"/>
      <c r="CB157" s="177"/>
      <c r="CC157" s="177"/>
      <c r="CD157" s="177"/>
      <c r="CE157" s="177"/>
      <c r="CF157" s="177"/>
      <c r="CG157" s="177"/>
      <c r="CH157" s="177"/>
      <c r="CI157" s="177"/>
      <c r="CJ157" s="177"/>
      <c r="CK157" s="177"/>
      <c r="CL157" s="177"/>
      <c r="CM157" s="177"/>
      <c r="CN157" s="177"/>
      <c r="CO157" s="177" t="s">
        <v>93</v>
      </c>
      <c r="CP157" s="177"/>
      <c r="CQ157" s="177"/>
      <c r="CR157" s="177"/>
      <c r="CS157" s="177"/>
      <c r="CT157" s="177"/>
      <c r="CU157" s="177"/>
      <c r="CV157" s="177"/>
      <c r="CW157" s="177"/>
      <c r="CX157" s="177"/>
      <c r="CY157" s="177"/>
      <c r="CZ157" s="177"/>
      <c r="DA157" s="177"/>
      <c r="DB157" s="177"/>
      <c r="DC157" s="177"/>
      <c r="DD157" s="177"/>
      <c r="DE157" s="81"/>
      <c r="DF157" s="81"/>
      <c r="DG157" s="81"/>
      <c r="DH157" s="81"/>
      <c r="DI157" s="97"/>
    </row>
    <row r="158" spans="1:113" s="68" customFormat="1" ht="30.75" customHeight="1">
      <c r="A158" s="184" t="s">
        <v>45</v>
      </c>
      <c r="B158" s="184"/>
      <c r="C158" s="184"/>
      <c r="D158" s="184"/>
      <c r="E158" s="184"/>
      <c r="F158" s="184"/>
      <c r="G158" s="67"/>
      <c r="H158" s="189" t="s">
        <v>140</v>
      </c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381">
        <v>10064</v>
      </c>
      <c r="BB158" s="381"/>
      <c r="BC158" s="381"/>
      <c r="BD158" s="381"/>
      <c r="BE158" s="381"/>
      <c r="BF158" s="381"/>
      <c r="BG158" s="381"/>
      <c r="BH158" s="381"/>
      <c r="BI158" s="381"/>
      <c r="BJ158" s="381"/>
      <c r="BK158" s="381"/>
      <c r="BL158" s="381"/>
      <c r="BM158" s="381"/>
      <c r="BN158" s="381"/>
      <c r="BO158" s="381"/>
      <c r="BP158" s="381"/>
      <c r="BQ158" s="381"/>
      <c r="BR158" s="381"/>
      <c r="BS158" s="381"/>
      <c r="BT158" s="381"/>
      <c r="BU158" s="381">
        <v>9853</v>
      </c>
      <c r="BV158" s="381"/>
      <c r="BW158" s="381"/>
      <c r="BX158" s="381"/>
      <c r="BY158" s="381"/>
      <c r="BZ158" s="381"/>
      <c r="CA158" s="381"/>
      <c r="CB158" s="381"/>
      <c r="CC158" s="381"/>
      <c r="CD158" s="381"/>
      <c r="CE158" s="381"/>
      <c r="CF158" s="381"/>
      <c r="CG158" s="381"/>
      <c r="CH158" s="381"/>
      <c r="CI158" s="381"/>
      <c r="CJ158" s="381"/>
      <c r="CK158" s="381"/>
      <c r="CL158" s="381"/>
      <c r="CM158" s="381"/>
      <c r="CN158" s="381"/>
      <c r="CO158" s="380">
        <f>BU158/BA158</f>
        <v>0.9790341812400636</v>
      </c>
      <c r="CP158" s="380"/>
      <c r="CQ158" s="380"/>
      <c r="CR158" s="380"/>
      <c r="CS158" s="380"/>
      <c r="CT158" s="380"/>
      <c r="CU158" s="380"/>
      <c r="CV158" s="380"/>
      <c r="CW158" s="380"/>
      <c r="CX158" s="380"/>
      <c r="CY158" s="380"/>
      <c r="CZ158" s="380"/>
      <c r="DA158" s="380"/>
      <c r="DB158" s="380"/>
      <c r="DC158" s="380"/>
      <c r="DD158" s="380"/>
      <c r="DE158" s="67"/>
      <c r="DF158" s="67"/>
      <c r="DG158" s="67"/>
      <c r="DH158" s="67"/>
      <c r="DI158" s="97"/>
    </row>
    <row r="159" spans="1:112" s="68" customFormat="1" ht="15.75" customHeight="1">
      <c r="A159" s="184"/>
      <c r="B159" s="184"/>
      <c r="C159" s="184"/>
      <c r="D159" s="184"/>
      <c r="E159" s="184"/>
      <c r="F159" s="184"/>
      <c r="G159" s="67"/>
      <c r="H159" s="189" t="s">
        <v>134</v>
      </c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333">
        <v>9614</v>
      </c>
      <c r="BB159" s="333"/>
      <c r="BC159" s="333"/>
      <c r="BD159" s="333"/>
      <c r="BE159" s="333"/>
      <c r="BF159" s="333"/>
      <c r="BG159" s="333"/>
      <c r="BH159" s="333"/>
      <c r="BI159" s="333"/>
      <c r="BJ159" s="333"/>
      <c r="BK159" s="333"/>
      <c r="BL159" s="333"/>
      <c r="BM159" s="333"/>
      <c r="BN159" s="333"/>
      <c r="BO159" s="333"/>
      <c r="BP159" s="333"/>
      <c r="BQ159" s="333"/>
      <c r="BR159" s="333"/>
      <c r="BS159" s="333"/>
      <c r="BT159" s="333"/>
      <c r="BU159" s="333">
        <v>9303</v>
      </c>
      <c r="BV159" s="333"/>
      <c r="BW159" s="333"/>
      <c r="BX159" s="333"/>
      <c r="BY159" s="333"/>
      <c r="BZ159" s="333"/>
      <c r="CA159" s="333"/>
      <c r="CB159" s="333"/>
      <c r="CC159" s="333"/>
      <c r="CD159" s="333"/>
      <c r="CE159" s="333"/>
      <c r="CF159" s="333"/>
      <c r="CG159" s="333"/>
      <c r="CH159" s="333"/>
      <c r="CI159" s="333"/>
      <c r="CJ159" s="333"/>
      <c r="CK159" s="333"/>
      <c r="CL159" s="333"/>
      <c r="CM159" s="333"/>
      <c r="CN159" s="333"/>
      <c r="CO159" s="380">
        <f>BU159/BA159</f>
        <v>0.9676513417932182</v>
      </c>
      <c r="CP159" s="380"/>
      <c r="CQ159" s="380"/>
      <c r="CR159" s="380"/>
      <c r="CS159" s="380"/>
      <c r="CT159" s="380"/>
      <c r="CU159" s="380"/>
      <c r="CV159" s="380"/>
      <c r="CW159" s="380"/>
      <c r="CX159" s="380"/>
      <c r="CY159" s="380"/>
      <c r="CZ159" s="380"/>
      <c r="DA159" s="380"/>
      <c r="DB159" s="380"/>
      <c r="DC159" s="380"/>
      <c r="DD159" s="380"/>
      <c r="DE159" s="67"/>
      <c r="DF159" s="67"/>
      <c r="DG159" s="67"/>
      <c r="DH159" s="67"/>
    </row>
    <row r="160" spans="1:112" s="68" customFormat="1" ht="12.75">
      <c r="A160" s="184" t="s">
        <v>46</v>
      </c>
      <c r="B160" s="184"/>
      <c r="C160" s="184"/>
      <c r="D160" s="184"/>
      <c r="E160" s="184"/>
      <c r="F160" s="184"/>
      <c r="G160" s="67"/>
      <c r="H160" s="372" t="s">
        <v>104</v>
      </c>
      <c r="I160" s="372"/>
      <c r="J160" s="372"/>
      <c r="K160" s="372"/>
      <c r="L160" s="372"/>
      <c r="M160" s="372"/>
      <c r="N160" s="372"/>
      <c r="O160" s="372"/>
      <c r="P160" s="372"/>
      <c r="Q160" s="372"/>
      <c r="R160" s="372"/>
      <c r="S160" s="372"/>
      <c r="T160" s="372"/>
      <c r="U160" s="372"/>
      <c r="V160" s="372"/>
      <c r="W160" s="372"/>
      <c r="X160" s="372"/>
      <c r="Y160" s="372"/>
      <c r="Z160" s="372"/>
      <c r="AA160" s="372"/>
      <c r="AB160" s="372"/>
      <c r="AC160" s="372"/>
      <c r="AD160" s="372"/>
      <c r="AE160" s="372"/>
      <c r="AF160" s="372"/>
      <c r="AG160" s="372"/>
      <c r="AH160" s="372"/>
      <c r="AI160" s="372"/>
      <c r="AJ160" s="372"/>
      <c r="AK160" s="372"/>
      <c r="AL160" s="372"/>
      <c r="AM160" s="372"/>
      <c r="AN160" s="372"/>
      <c r="AO160" s="372"/>
      <c r="AP160" s="372"/>
      <c r="AQ160" s="372"/>
      <c r="AR160" s="372"/>
      <c r="AS160" s="372"/>
      <c r="AT160" s="372"/>
      <c r="AU160" s="372"/>
      <c r="AV160" s="372"/>
      <c r="AW160" s="372"/>
      <c r="AX160" s="372"/>
      <c r="AY160" s="372"/>
      <c r="AZ160" s="372"/>
      <c r="BA160" s="333">
        <v>0</v>
      </c>
      <c r="BB160" s="333"/>
      <c r="BC160" s="333"/>
      <c r="BD160" s="333"/>
      <c r="BE160" s="333"/>
      <c r="BF160" s="333"/>
      <c r="BG160" s="333"/>
      <c r="BH160" s="333"/>
      <c r="BI160" s="333"/>
      <c r="BJ160" s="333"/>
      <c r="BK160" s="333"/>
      <c r="BL160" s="333"/>
      <c r="BM160" s="333"/>
      <c r="BN160" s="333"/>
      <c r="BO160" s="333"/>
      <c r="BP160" s="333"/>
      <c r="BQ160" s="333"/>
      <c r="BR160" s="333"/>
      <c r="BS160" s="333"/>
      <c r="BT160" s="333"/>
      <c r="BU160" s="333">
        <v>0</v>
      </c>
      <c r="BV160" s="333"/>
      <c r="BW160" s="333"/>
      <c r="BX160" s="333"/>
      <c r="BY160" s="333"/>
      <c r="BZ160" s="333"/>
      <c r="CA160" s="333"/>
      <c r="CB160" s="333"/>
      <c r="CC160" s="333"/>
      <c r="CD160" s="333"/>
      <c r="CE160" s="333"/>
      <c r="CF160" s="333"/>
      <c r="CG160" s="333"/>
      <c r="CH160" s="333"/>
      <c r="CI160" s="333"/>
      <c r="CJ160" s="333"/>
      <c r="CK160" s="333"/>
      <c r="CL160" s="333"/>
      <c r="CM160" s="333"/>
      <c r="CN160" s="333"/>
      <c r="CO160" s="333">
        <v>0</v>
      </c>
      <c r="CP160" s="333"/>
      <c r="CQ160" s="333"/>
      <c r="CR160" s="333"/>
      <c r="CS160" s="333"/>
      <c r="CT160" s="333"/>
      <c r="CU160" s="333"/>
      <c r="CV160" s="333"/>
      <c r="CW160" s="333"/>
      <c r="CX160" s="333"/>
      <c r="CY160" s="333"/>
      <c r="CZ160" s="333"/>
      <c r="DA160" s="333"/>
      <c r="DB160" s="333"/>
      <c r="DC160" s="333"/>
      <c r="DD160" s="333"/>
      <c r="DE160" s="67"/>
      <c r="DF160" s="67"/>
      <c r="DG160" s="67"/>
      <c r="DH160" s="67"/>
    </row>
    <row r="161" spans="1:112" s="68" customFormat="1" ht="17.25" customHeight="1">
      <c r="A161" s="184" t="s">
        <v>53</v>
      </c>
      <c r="B161" s="184"/>
      <c r="C161" s="184"/>
      <c r="D161" s="184"/>
      <c r="E161" s="184"/>
      <c r="F161" s="184"/>
      <c r="G161" s="67"/>
      <c r="H161" s="189" t="s">
        <v>105</v>
      </c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333">
        <v>0</v>
      </c>
      <c r="BB161" s="333"/>
      <c r="BC161" s="333"/>
      <c r="BD161" s="333"/>
      <c r="BE161" s="333"/>
      <c r="BF161" s="333"/>
      <c r="BG161" s="333"/>
      <c r="BH161" s="333"/>
      <c r="BI161" s="333"/>
      <c r="BJ161" s="333"/>
      <c r="BK161" s="333"/>
      <c r="BL161" s="333"/>
      <c r="BM161" s="333"/>
      <c r="BN161" s="333"/>
      <c r="BO161" s="333"/>
      <c r="BP161" s="333"/>
      <c r="BQ161" s="333"/>
      <c r="BR161" s="333"/>
      <c r="BS161" s="333"/>
      <c r="BT161" s="333"/>
      <c r="BU161" s="333">
        <v>0</v>
      </c>
      <c r="BV161" s="333"/>
      <c r="BW161" s="333"/>
      <c r="BX161" s="333"/>
      <c r="BY161" s="333"/>
      <c r="BZ161" s="333"/>
      <c r="CA161" s="333"/>
      <c r="CB161" s="333"/>
      <c r="CC161" s="333"/>
      <c r="CD161" s="333"/>
      <c r="CE161" s="333"/>
      <c r="CF161" s="333"/>
      <c r="CG161" s="333"/>
      <c r="CH161" s="333"/>
      <c r="CI161" s="333"/>
      <c r="CJ161" s="333"/>
      <c r="CK161" s="333"/>
      <c r="CL161" s="333"/>
      <c r="CM161" s="333"/>
      <c r="CN161" s="333"/>
      <c r="CO161" s="333">
        <v>0</v>
      </c>
      <c r="CP161" s="333"/>
      <c r="CQ161" s="333"/>
      <c r="CR161" s="333"/>
      <c r="CS161" s="333"/>
      <c r="CT161" s="333"/>
      <c r="CU161" s="333"/>
      <c r="CV161" s="333"/>
      <c r="CW161" s="333"/>
      <c r="CX161" s="333"/>
      <c r="CY161" s="333"/>
      <c r="CZ161" s="333"/>
      <c r="DA161" s="333"/>
      <c r="DB161" s="333"/>
      <c r="DC161" s="333"/>
      <c r="DD161" s="333"/>
      <c r="DE161" s="67"/>
      <c r="DF161" s="67"/>
      <c r="DG161" s="67"/>
      <c r="DH161" s="67"/>
    </row>
    <row r="162" spans="1:112" s="14" customFormat="1" ht="12.75">
      <c r="A162" s="89"/>
      <c r="B162" s="89"/>
      <c r="C162" s="89"/>
      <c r="D162" s="89"/>
      <c r="E162" s="89"/>
      <c r="F162" s="89"/>
      <c r="G162" s="76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116"/>
      <c r="DF162" s="112"/>
      <c r="DG162" s="112"/>
      <c r="DH162" s="112"/>
    </row>
    <row r="163" spans="1:112" s="8" customFormat="1" ht="12.75">
      <c r="A163" s="82" t="s">
        <v>186</v>
      </c>
      <c r="B163" s="83"/>
      <c r="C163" s="83"/>
      <c r="D163" s="83"/>
      <c r="E163" s="83"/>
      <c r="F163" s="83"/>
      <c r="G163" s="84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78"/>
      <c r="DF163" s="67"/>
      <c r="DG163" s="67"/>
      <c r="DH163" s="67"/>
    </row>
    <row r="164" spans="1:112" s="14" customFormat="1" ht="12.75">
      <c r="A164" s="89"/>
      <c r="B164" s="89"/>
      <c r="C164" s="89"/>
      <c r="D164" s="89"/>
      <c r="E164" s="89"/>
      <c r="F164" s="89"/>
      <c r="G164" s="76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116"/>
      <c r="DF164" s="112"/>
      <c r="DG164" s="112"/>
      <c r="DH164" s="112"/>
    </row>
    <row r="165" spans="1:112" s="8" customFormat="1" ht="53.25" customHeight="1">
      <c r="A165" s="378" t="s">
        <v>152</v>
      </c>
      <c r="B165" s="378"/>
      <c r="C165" s="378"/>
      <c r="D165" s="378"/>
      <c r="E165" s="378"/>
      <c r="F165" s="378"/>
      <c r="G165" s="112"/>
      <c r="H165" s="177" t="s">
        <v>0</v>
      </c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  <c r="AR165" s="177"/>
      <c r="AS165" s="177"/>
      <c r="AT165" s="177"/>
      <c r="AU165" s="177"/>
      <c r="AV165" s="177"/>
      <c r="AW165" s="177"/>
      <c r="AX165" s="177"/>
      <c r="AY165" s="177"/>
      <c r="AZ165" s="177"/>
      <c r="BA165" s="177" t="s">
        <v>158</v>
      </c>
      <c r="BB165" s="177"/>
      <c r="BC165" s="177"/>
      <c r="BD165" s="177"/>
      <c r="BE165" s="177"/>
      <c r="BF165" s="177"/>
      <c r="BG165" s="177"/>
      <c r="BH165" s="177"/>
      <c r="BI165" s="177"/>
      <c r="BJ165" s="177"/>
      <c r="BK165" s="177"/>
      <c r="BL165" s="177"/>
      <c r="BM165" s="177"/>
      <c r="BN165" s="177"/>
      <c r="BO165" s="177"/>
      <c r="BP165" s="177"/>
      <c r="BQ165" s="177"/>
      <c r="BR165" s="177"/>
      <c r="BS165" s="177"/>
      <c r="BT165" s="177"/>
      <c r="BU165" s="177" t="s">
        <v>159</v>
      </c>
      <c r="BV165" s="177"/>
      <c r="BW165" s="177"/>
      <c r="BX165" s="177"/>
      <c r="BY165" s="177"/>
      <c r="BZ165" s="177"/>
      <c r="CA165" s="177"/>
      <c r="CB165" s="177"/>
      <c r="CC165" s="177"/>
      <c r="CD165" s="177"/>
      <c r="CE165" s="177"/>
      <c r="CF165" s="177"/>
      <c r="CG165" s="177"/>
      <c r="CH165" s="177"/>
      <c r="CI165" s="177"/>
      <c r="CJ165" s="177"/>
      <c r="CK165" s="177"/>
      <c r="CL165" s="177"/>
      <c r="CM165" s="177"/>
      <c r="CN165" s="177"/>
      <c r="CO165" s="177" t="s">
        <v>93</v>
      </c>
      <c r="CP165" s="177"/>
      <c r="CQ165" s="177"/>
      <c r="CR165" s="177"/>
      <c r="CS165" s="177"/>
      <c r="CT165" s="177"/>
      <c r="CU165" s="177"/>
      <c r="CV165" s="177"/>
      <c r="CW165" s="177"/>
      <c r="CX165" s="177"/>
      <c r="CY165" s="177"/>
      <c r="CZ165" s="177"/>
      <c r="DA165" s="177"/>
      <c r="DB165" s="177"/>
      <c r="DC165" s="177"/>
      <c r="DD165" s="177"/>
      <c r="DE165" s="67"/>
      <c r="DF165" s="67"/>
      <c r="DG165" s="67"/>
      <c r="DH165" s="67"/>
    </row>
    <row r="166" spans="1:112" s="68" customFormat="1" ht="31.5" customHeight="1">
      <c r="A166" s="184" t="s">
        <v>45</v>
      </c>
      <c r="B166" s="184"/>
      <c r="C166" s="184"/>
      <c r="D166" s="184"/>
      <c r="E166" s="184"/>
      <c r="F166" s="184"/>
      <c r="G166" s="112"/>
      <c r="H166" s="189" t="s">
        <v>160</v>
      </c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189"/>
      <c r="AO166" s="189"/>
      <c r="AP166" s="189"/>
      <c r="AQ166" s="189"/>
      <c r="AR166" s="189"/>
      <c r="AS166" s="189"/>
      <c r="AT166" s="189"/>
      <c r="AU166" s="189"/>
      <c r="AV166" s="189"/>
      <c r="AW166" s="189"/>
      <c r="AX166" s="189"/>
      <c r="AY166" s="189"/>
      <c r="AZ166" s="189"/>
      <c r="BA166" s="182" t="s">
        <v>549</v>
      </c>
      <c r="BB166" s="182"/>
      <c r="BC166" s="182"/>
      <c r="BD166" s="182"/>
      <c r="BE166" s="182"/>
      <c r="BF166" s="182"/>
      <c r="BG166" s="182"/>
      <c r="BH166" s="182"/>
      <c r="BI166" s="182"/>
      <c r="BJ166" s="182"/>
      <c r="BK166" s="182"/>
      <c r="BL166" s="182"/>
      <c r="BM166" s="182"/>
      <c r="BN166" s="182"/>
      <c r="BO166" s="182"/>
      <c r="BP166" s="182"/>
      <c r="BQ166" s="182"/>
      <c r="BR166" s="182"/>
      <c r="BS166" s="182"/>
      <c r="BT166" s="182"/>
      <c r="BU166" s="182" t="s">
        <v>638</v>
      </c>
      <c r="BV166" s="182"/>
      <c r="BW166" s="182"/>
      <c r="BX166" s="182"/>
      <c r="BY166" s="182"/>
      <c r="BZ166" s="182"/>
      <c r="CA166" s="182"/>
      <c r="CB166" s="182"/>
      <c r="CC166" s="182"/>
      <c r="CD166" s="182"/>
      <c r="CE166" s="182"/>
      <c r="CF166" s="182"/>
      <c r="CG166" s="182"/>
      <c r="CH166" s="182"/>
      <c r="CI166" s="182"/>
      <c r="CJ166" s="182"/>
      <c r="CK166" s="182"/>
      <c r="CL166" s="182"/>
      <c r="CM166" s="182"/>
      <c r="CN166" s="182"/>
      <c r="CO166" s="332" t="s">
        <v>663</v>
      </c>
      <c r="CP166" s="332"/>
      <c r="CQ166" s="332"/>
      <c r="CR166" s="332"/>
      <c r="CS166" s="332"/>
      <c r="CT166" s="332"/>
      <c r="CU166" s="332"/>
      <c r="CV166" s="332"/>
      <c r="CW166" s="332"/>
      <c r="CX166" s="332"/>
      <c r="CY166" s="332"/>
      <c r="CZ166" s="332"/>
      <c r="DA166" s="332"/>
      <c r="DB166" s="332"/>
      <c r="DC166" s="332"/>
      <c r="DD166" s="332"/>
      <c r="DE166" s="67"/>
      <c r="DF166" s="67"/>
      <c r="DG166" s="67"/>
      <c r="DH166" s="67"/>
    </row>
    <row r="167" spans="1:112" s="68" customFormat="1" ht="40.5" customHeight="1">
      <c r="A167" s="184" t="s">
        <v>46</v>
      </c>
      <c r="B167" s="184"/>
      <c r="C167" s="184"/>
      <c r="D167" s="184"/>
      <c r="E167" s="184"/>
      <c r="F167" s="184"/>
      <c r="G167" s="112"/>
      <c r="H167" s="189" t="s">
        <v>161</v>
      </c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68" t="s">
        <v>422</v>
      </c>
      <c r="BB167" s="168"/>
      <c r="BC167" s="168"/>
      <c r="BD167" s="168"/>
      <c r="BE167" s="168"/>
      <c r="BF167" s="168"/>
      <c r="BG167" s="168"/>
      <c r="BH167" s="168"/>
      <c r="BI167" s="168"/>
      <c r="BJ167" s="168"/>
      <c r="BK167" s="168"/>
      <c r="BL167" s="168"/>
      <c r="BM167" s="168"/>
      <c r="BN167" s="168"/>
      <c r="BO167" s="168"/>
      <c r="BP167" s="168"/>
      <c r="BQ167" s="168"/>
      <c r="BR167" s="168"/>
      <c r="BS167" s="168"/>
      <c r="BT167" s="168"/>
      <c r="BU167" s="168" t="s">
        <v>639</v>
      </c>
      <c r="BV167" s="168"/>
      <c r="BW167" s="168"/>
      <c r="BX167" s="168"/>
      <c r="BY167" s="168"/>
      <c r="BZ167" s="168"/>
      <c r="CA167" s="168"/>
      <c r="CB167" s="168"/>
      <c r="CC167" s="168"/>
      <c r="CD167" s="168"/>
      <c r="CE167" s="168"/>
      <c r="CF167" s="168"/>
      <c r="CG167" s="168"/>
      <c r="CH167" s="168"/>
      <c r="CI167" s="168"/>
      <c r="CJ167" s="168"/>
      <c r="CK167" s="168"/>
      <c r="CL167" s="168"/>
      <c r="CM167" s="168"/>
      <c r="CN167" s="168"/>
      <c r="CO167" s="380" t="s">
        <v>662</v>
      </c>
      <c r="CP167" s="380"/>
      <c r="CQ167" s="380"/>
      <c r="CR167" s="380"/>
      <c r="CS167" s="380"/>
      <c r="CT167" s="380"/>
      <c r="CU167" s="380"/>
      <c r="CV167" s="380"/>
      <c r="CW167" s="380"/>
      <c r="CX167" s="380"/>
      <c r="CY167" s="380"/>
      <c r="CZ167" s="380"/>
      <c r="DA167" s="380"/>
      <c r="DB167" s="380"/>
      <c r="DC167" s="380"/>
      <c r="DD167" s="380"/>
      <c r="DE167" s="67"/>
      <c r="DF167" s="67"/>
      <c r="DG167" s="67"/>
      <c r="DH167" s="67"/>
    </row>
    <row r="168" spans="1:112" s="68" customFormat="1" ht="118.5" customHeight="1">
      <c r="A168" s="184" t="s">
        <v>53</v>
      </c>
      <c r="B168" s="184"/>
      <c r="C168" s="184"/>
      <c r="D168" s="184"/>
      <c r="E168" s="184"/>
      <c r="F168" s="184"/>
      <c r="G168" s="112"/>
      <c r="H168" s="189" t="s">
        <v>192</v>
      </c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89"/>
      <c r="AT168" s="189"/>
      <c r="AU168" s="189"/>
      <c r="AV168" s="189"/>
      <c r="AW168" s="189"/>
      <c r="AX168" s="189"/>
      <c r="AY168" s="189"/>
      <c r="AZ168" s="189"/>
      <c r="BA168" s="182" t="s">
        <v>666</v>
      </c>
      <c r="BB168" s="182"/>
      <c r="BC168" s="182"/>
      <c r="BD168" s="182"/>
      <c r="BE168" s="182"/>
      <c r="BF168" s="182"/>
      <c r="BG168" s="182"/>
      <c r="BH168" s="182"/>
      <c r="BI168" s="182"/>
      <c r="BJ168" s="182"/>
      <c r="BK168" s="182"/>
      <c r="BL168" s="182"/>
      <c r="BM168" s="182"/>
      <c r="BN168" s="182"/>
      <c r="BO168" s="182"/>
      <c r="BP168" s="182"/>
      <c r="BQ168" s="182"/>
      <c r="BR168" s="182"/>
      <c r="BS168" s="182"/>
      <c r="BT168" s="182"/>
      <c r="BU168" s="182" t="s">
        <v>667</v>
      </c>
      <c r="BV168" s="182"/>
      <c r="BW168" s="182"/>
      <c r="BX168" s="182"/>
      <c r="BY168" s="182"/>
      <c r="BZ168" s="182"/>
      <c r="CA168" s="182"/>
      <c r="CB168" s="182"/>
      <c r="CC168" s="182"/>
      <c r="CD168" s="182"/>
      <c r="CE168" s="182"/>
      <c r="CF168" s="182"/>
      <c r="CG168" s="182"/>
      <c r="CH168" s="182"/>
      <c r="CI168" s="182"/>
      <c r="CJ168" s="182"/>
      <c r="CK168" s="182"/>
      <c r="CL168" s="182"/>
      <c r="CM168" s="182"/>
      <c r="CN168" s="182"/>
      <c r="CO168" s="380" t="s">
        <v>668</v>
      </c>
      <c r="CP168" s="380"/>
      <c r="CQ168" s="380"/>
      <c r="CR168" s="380"/>
      <c r="CS168" s="380"/>
      <c r="CT168" s="380"/>
      <c r="CU168" s="380"/>
      <c r="CV168" s="380"/>
      <c r="CW168" s="380"/>
      <c r="CX168" s="380"/>
      <c r="CY168" s="380"/>
      <c r="CZ168" s="380"/>
      <c r="DA168" s="380"/>
      <c r="DB168" s="380"/>
      <c r="DC168" s="380"/>
      <c r="DD168" s="380"/>
      <c r="DE168" s="67"/>
      <c r="DF168" s="67"/>
      <c r="DG168" s="67"/>
      <c r="DH168" s="67"/>
    </row>
    <row r="169" spans="1:112" s="68" customFormat="1" ht="117" customHeight="1">
      <c r="A169" s="184" t="s">
        <v>79</v>
      </c>
      <c r="B169" s="184"/>
      <c r="C169" s="184"/>
      <c r="D169" s="184"/>
      <c r="E169" s="184"/>
      <c r="F169" s="184"/>
      <c r="G169" s="112"/>
      <c r="H169" s="189" t="s">
        <v>162</v>
      </c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2" t="s">
        <v>548</v>
      </c>
      <c r="BB169" s="182"/>
      <c r="BC169" s="182"/>
      <c r="BD169" s="182"/>
      <c r="BE169" s="182"/>
      <c r="BF169" s="182"/>
      <c r="BG169" s="182"/>
      <c r="BH169" s="182"/>
      <c r="BI169" s="182"/>
      <c r="BJ169" s="182"/>
      <c r="BK169" s="182"/>
      <c r="BL169" s="182"/>
      <c r="BM169" s="182"/>
      <c r="BN169" s="182"/>
      <c r="BO169" s="182"/>
      <c r="BP169" s="182"/>
      <c r="BQ169" s="182"/>
      <c r="BR169" s="182"/>
      <c r="BS169" s="182"/>
      <c r="BT169" s="182"/>
      <c r="BU169" s="182" t="s">
        <v>636</v>
      </c>
      <c r="BV169" s="182"/>
      <c r="BW169" s="182"/>
      <c r="BX169" s="182"/>
      <c r="BY169" s="182"/>
      <c r="BZ169" s="182"/>
      <c r="CA169" s="182"/>
      <c r="CB169" s="182"/>
      <c r="CC169" s="182"/>
      <c r="CD169" s="182"/>
      <c r="CE169" s="182"/>
      <c r="CF169" s="182"/>
      <c r="CG169" s="182"/>
      <c r="CH169" s="182"/>
      <c r="CI169" s="182"/>
      <c r="CJ169" s="182"/>
      <c r="CK169" s="182"/>
      <c r="CL169" s="182"/>
      <c r="CM169" s="182"/>
      <c r="CN169" s="182"/>
      <c r="CO169" s="379" t="s">
        <v>664</v>
      </c>
      <c r="CP169" s="379"/>
      <c r="CQ169" s="379"/>
      <c r="CR169" s="379"/>
      <c r="CS169" s="379"/>
      <c r="CT169" s="379"/>
      <c r="CU169" s="379"/>
      <c r="CV169" s="379"/>
      <c r="CW169" s="379"/>
      <c r="CX169" s="379"/>
      <c r="CY169" s="379"/>
      <c r="CZ169" s="379"/>
      <c r="DA169" s="379"/>
      <c r="DB169" s="379"/>
      <c r="DC169" s="379"/>
      <c r="DD169" s="379"/>
      <c r="DE169" s="67"/>
      <c r="DF169" s="67"/>
      <c r="DG169" s="67"/>
      <c r="DH169" s="67"/>
    </row>
    <row r="170" spans="1:112" s="68" customFormat="1" ht="120" customHeight="1">
      <c r="A170" s="184" t="s">
        <v>80</v>
      </c>
      <c r="B170" s="184"/>
      <c r="C170" s="184"/>
      <c r="D170" s="184"/>
      <c r="E170" s="184"/>
      <c r="F170" s="184"/>
      <c r="G170" s="112"/>
      <c r="H170" s="189" t="s">
        <v>163</v>
      </c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89"/>
      <c r="AT170" s="189"/>
      <c r="AU170" s="189"/>
      <c r="AV170" s="189"/>
      <c r="AW170" s="189"/>
      <c r="AX170" s="189"/>
      <c r="AY170" s="189"/>
      <c r="AZ170" s="189"/>
      <c r="BA170" s="182" t="s">
        <v>550</v>
      </c>
      <c r="BB170" s="182"/>
      <c r="BC170" s="182"/>
      <c r="BD170" s="182"/>
      <c r="BE170" s="182"/>
      <c r="BF170" s="182"/>
      <c r="BG170" s="182"/>
      <c r="BH170" s="182"/>
      <c r="BI170" s="182"/>
      <c r="BJ170" s="182"/>
      <c r="BK170" s="182"/>
      <c r="BL170" s="182"/>
      <c r="BM170" s="182"/>
      <c r="BN170" s="182"/>
      <c r="BO170" s="182"/>
      <c r="BP170" s="182"/>
      <c r="BQ170" s="182"/>
      <c r="BR170" s="182"/>
      <c r="BS170" s="182"/>
      <c r="BT170" s="182"/>
      <c r="BU170" s="182" t="s">
        <v>637</v>
      </c>
      <c r="BV170" s="182"/>
      <c r="BW170" s="182"/>
      <c r="BX170" s="182"/>
      <c r="BY170" s="182"/>
      <c r="BZ170" s="182"/>
      <c r="CA170" s="182"/>
      <c r="CB170" s="182"/>
      <c r="CC170" s="182"/>
      <c r="CD170" s="182"/>
      <c r="CE170" s="182"/>
      <c r="CF170" s="182"/>
      <c r="CG170" s="182"/>
      <c r="CH170" s="182"/>
      <c r="CI170" s="182"/>
      <c r="CJ170" s="182"/>
      <c r="CK170" s="182"/>
      <c r="CL170" s="182"/>
      <c r="CM170" s="182"/>
      <c r="CN170" s="182"/>
      <c r="CO170" s="379" t="s">
        <v>665</v>
      </c>
      <c r="CP170" s="379"/>
      <c r="CQ170" s="379"/>
      <c r="CR170" s="379"/>
      <c r="CS170" s="379"/>
      <c r="CT170" s="379"/>
      <c r="CU170" s="379"/>
      <c r="CV170" s="379"/>
      <c r="CW170" s="379"/>
      <c r="CX170" s="379"/>
      <c r="CY170" s="379"/>
      <c r="CZ170" s="379"/>
      <c r="DA170" s="379"/>
      <c r="DB170" s="379"/>
      <c r="DC170" s="379"/>
      <c r="DD170" s="379"/>
      <c r="DE170" s="70"/>
      <c r="DF170" s="70"/>
      <c r="DG170" s="70"/>
      <c r="DH170" s="70"/>
    </row>
    <row r="171" spans="1:112" s="71" customFormat="1" ht="10.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</row>
    <row r="172" spans="1:112" s="73" customFormat="1" ht="12" customHeight="1">
      <c r="A172" s="77" t="s">
        <v>9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</row>
    <row r="173" spans="1:112" s="73" customFormat="1" ht="9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</row>
    <row r="174" s="74" customFormat="1" ht="12" customHeight="1">
      <c r="B174" s="74" t="s">
        <v>164</v>
      </c>
    </row>
    <row r="175" spans="2:47" s="74" customFormat="1" ht="12" customHeight="1">
      <c r="B175" s="74" t="s">
        <v>11</v>
      </c>
      <c r="AC175" s="117"/>
      <c r="AD175" s="117"/>
      <c r="AE175" s="117"/>
      <c r="AF175" s="287">
        <v>54</v>
      </c>
      <c r="AG175" s="287"/>
      <c r="AH175" s="287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7"/>
      <c r="AS175" s="287"/>
      <c r="AT175" s="287"/>
      <c r="AU175" s="287"/>
    </row>
    <row r="176" spans="2:47" s="74" customFormat="1" ht="12" customHeight="1">
      <c r="B176" s="74" t="s">
        <v>12</v>
      </c>
      <c r="AC176" s="118"/>
      <c r="AD176" s="118"/>
      <c r="AE176" s="118"/>
      <c r="AF176" s="377">
        <v>54</v>
      </c>
      <c r="AG176" s="377"/>
      <c r="AH176" s="377"/>
      <c r="AI176" s="377"/>
      <c r="AJ176" s="377"/>
      <c r="AK176" s="377"/>
      <c r="AL176" s="377"/>
      <c r="AM176" s="377"/>
      <c r="AN176" s="377"/>
      <c r="AO176" s="377"/>
      <c r="AP176" s="377"/>
      <c r="AQ176" s="377"/>
      <c r="AR176" s="377"/>
      <c r="AS176" s="377"/>
      <c r="AT176" s="377"/>
      <c r="AU176" s="377"/>
    </row>
    <row r="177" spans="1:112" s="75" customFormat="1" ht="12.75">
      <c r="A177" s="89"/>
      <c r="B177" s="89"/>
      <c r="C177" s="89"/>
      <c r="D177" s="89"/>
      <c r="E177" s="89"/>
      <c r="F177" s="89"/>
      <c r="G177" s="76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/>
      <c r="CM177" s="90"/>
      <c r="CN177" s="90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76"/>
      <c r="DF177" s="76"/>
      <c r="DG177" s="76"/>
      <c r="DH177" s="76"/>
    </row>
    <row r="178" spans="1:112" s="73" customFormat="1" ht="12.75">
      <c r="A178" s="82" t="s">
        <v>190</v>
      </c>
      <c r="B178" s="83"/>
      <c r="C178" s="83"/>
      <c r="D178" s="83"/>
      <c r="E178" s="83"/>
      <c r="F178" s="83"/>
      <c r="G178" s="84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77"/>
      <c r="DF178" s="77"/>
      <c r="DG178" s="77"/>
      <c r="DH178" s="77"/>
    </row>
    <row r="179" spans="1:112" s="75" customFormat="1" ht="12.75">
      <c r="A179" s="89"/>
      <c r="B179" s="89"/>
      <c r="C179" s="89"/>
      <c r="D179" s="89"/>
      <c r="E179" s="89"/>
      <c r="F179" s="89"/>
      <c r="G179" s="76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  <c r="CM179" s="90"/>
      <c r="CN179" s="90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76"/>
      <c r="DF179" s="76"/>
      <c r="DG179" s="76"/>
      <c r="DH179" s="76"/>
    </row>
    <row r="180" spans="1:112" s="8" customFormat="1" ht="53.25" customHeight="1">
      <c r="A180" s="378" t="s">
        <v>152</v>
      </c>
      <c r="B180" s="378"/>
      <c r="C180" s="378"/>
      <c r="D180" s="378"/>
      <c r="E180" s="378"/>
      <c r="F180" s="378"/>
      <c r="G180" s="112"/>
      <c r="H180" s="177" t="s">
        <v>0</v>
      </c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 t="s">
        <v>158</v>
      </c>
      <c r="BB180" s="177"/>
      <c r="BC180" s="177"/>
      <c r="BD180" s="177"/>
      <c r="BE180" s="177"/>
      <c r="BF180" s="177"/>
      <c r="BG180" s="177"/>
      <c r="BH180" s="177"/>
      <c r="BI180" s="177"/>
      <c r="BJ180" s="177"/>
      <c r="BK180" s="177"/>
      <c r="BL180" s="177"/>
      <c r="BM180" s="177"/>
      <c r="BN180" s="177"/>
      <c r="BO180" s="177"/>
      <c r="BP180" s="177"/>
      <c r="BQ180" s="177"/>
      <c r="BR180" s="177"/>
      <c r="BS180" s="177"/>
      <c r="BT180" s="177"/>
      <c r="BU180" s="177" t="s">
        <v>159</v>
      </c>
      <c r="BV180" s="177"/>
      <c r="BW180" s="177"/>
      <c r="BX180" s="177"/>
      <c r="BY180" s="177"/>
      <c r="BZ180" s="177"/>
      <c r="CA180" s="177"/>
      <c r="CB180" s="177"/>
      <c r="CC180" s="177"/>
      <c r="CD180" s="177"/>
      <c r="CE180" s="177"/>
      <c r="CF180" s="177"/>
      <c r="CG180" s="177"/>
      <c r="CH180" s="177"/>
      <c r="CI180" s="177"/>
      <c r="CJ180" s="177"/>
      <c r="CK180" s="177"/>
      <c r="CL180" s="177"/>
      <c r="CM180" s="177"/>
      <c r="CN180" s="177"/>
      <c r="CO180" s="177" t="s">
        <v>93</v>
      </c>
      <c r="CP180" s="177"/>
      <c r="CQ180" s="177"/>
      <c r="CR180" s="177"/>
      <c r="CS180" s="177"/>
      <c r="CT180" s="177"/>
      <c r="CU180" s="177"/>
      <c r="CV180" s="177"/>
      <c r="CW180" s="177"/>
      <c r="CX180" s="177"/>
      <c r="CY180" s="177"/>
      <c r="CZ180" s="177"/>
      <c r="DA180" s="177"/>
      <c r="DB180" s="177"/>
      <c r="DC180" s="177"/>
      <c r="DD180" s="177"/>
      <c r="DE180" s="113"/>
      <c r="DF180" s="81"/>
      <c r="DG180" s="81"/>
      <c r="DH180" s="81"/>
    </row>
    <row r="181" spans="1:112" s="68" customFormat="1" ht="12.75">
      <c r="A181" s="184" t="s">
        <v>45</v>
      </c>
      <c r="B181" s="184"/>
      <c r="C181" s="184"/>
      <c r="D181" s="184"/>
      <c r="E181" s="184"/>
      <c r="F181" s="184"/>
      <c r="G181" s="112"/>
      <c r="H181" s="372" t="s">
        <v>135</v>
      </c>
      <c r="I181" s="372"/>
      <c r="J181" s="372"/>
      <c r="K181" s="372"/>
      <c r="L181" s="372"/>
      <c r="M181" s="372"/>
      <c r="N181" s="372"/>
      <c r="O181" s="372"/>
      <c r="P181" s="372"/>
      <c r="Q181" s="372"/>
      <c r="R181" s="372"/>
      <c r="S181" s="372"/>
      <c r="T181" s="372"/>
      <c r="U181" s="372"/>
      <c r="V181" s="372"/>
      <c r="W181" s="372"/>
      <c r="X181" s="372"/>
      <c r="Y181" s="372"/>
      <c r="Z181" s="372"/>
      <c r="AA181" s="372"/>
      <c r="AB181" s="372"/>
      <c r="AC181" s="372"/>
      <c r="AD181" s="372"/>
      <c r="AE181" s="372"/>
      <c r="AF181" s="372"/>
      <c r="AG181" s="372"/>
      <c r="AH181" s="372"/>
      <c r="AI181" s="372"/>
      <c r="AJ181" s="372"/>
      <c r="AK181" s="372"/>
      <c r="AL181" s="372"/>
      <c r="AM181" s="372"/>
      <c r="AN181" s="372"/>
      <c r="AO181" s="372"/>
      <c r="AP181" s="372"/>
      <c r="AQ181" s="372"/>
      <c r="AR181" s="372"/>
      <c r="AS181" s="372"/>
      <c r="AT181" s="372"/>
      <c r="AU181" s="372"/>
      <c r="AV181" s="372"/>
      <c r="AW181" s="372"/>
      <c r="AX181" s="372"/>
      <c r="AY181" s="372"/>
      <c r="AZ181" s="372"/>
      <c r="BA181" s="236"/>
      <c r="BB181" s="236"/>
      <c r="BC181" s="236"/>
      <c r="BD181" s="236"/>
      <c r="BE181" s="236"/>
      <c r="BF181" s="236"/>
      <c r="BG181" s="236"/>
      <c r="BH181" s="236"/>
      <c r="BI181" s="236"/>
      <c r="BJ181" s="236"/>
      <c r="BK181" s="236"/>
      <c r="BL181" s="236"/>
      <c r="BM181" s="236"/>
      <c r="BN181" s="236"/>
      <c r="BO181" s="236"/>
      <c r="BP181" s="236"/>
      <c r="BQ181" s="236"/>
      <c r="BR181" s="236"/>
      <c r="BS181" s="236"/>
      <c r="BT181" s="236"/>
      <c r="BU181" s="374"/>
      <c r="BV181" s="374"/>
      <c r="BW181" s="374"/>
      <c r="BX181" s="374"/>
      <c r="BY181" s="374"/>
      <c r="BZ181" s="374"/>
      <c r="CA181" s="374"/>
      <c r="CB181" s="374"/>
      <c r="CC181" s="374"/>
      <c r="CD181" s="374"/>
      <c r="CE181" s="374"/>
      <c r="CF181" s="374"/>
      <c r="CG181" s="374"/>
      <c r="CH181" s="374"/>
      <c r="CI181" s="374"/>
      <c r="CJ181" s="374"/>
      <c r="CK181" s="374"/>
      <c r="CL181" s="374"/>
      <c r="CM181" s="374"/>
      <c r="CN181" s="374"/>
      <c r="CO181" s="236"/>
      <c r="CP181" s="236"/>
      <c r="CQ181" s="236"/>
      <c r="CR181" s="236"/>
      <c r="CS181" s="236"/>
      <c r="CT181" s="236"/>
      <c r="CU181" s="236"/>
      <c r="CV181" s="236"/>
      <c r="CW181" s="236"/>
      <c r="CX181" s="236"/>
      <c r="CY181" s="236"/>
      <c r="CZ181" s="236"/>
      <c r="DA181" s="236"/>
      <c r="DB181" s="236"/>
      <c r="DC181" s="236"/>
      <c r="DD181" s="236"/>
      <c r="DE181" s="78"/>
      <c r="DF181" s="67"/>
      <c r="DG181" s="67"/>
      <c r="DH181" s="67"/>
    </row>
    <row r="182" spans="1:112" s="68" customFormat="1" ht="12.75">
      <c r="A182" s="184" t="s">
        <v>46</v>
      </c>
      <c r="B182" s="184"/>
      <c r="C182" s="184"/>
      <c r="D182" s="184"/>
      <c r="E182" s="184"/>
      <c r="F182" s="184"/>
      <c r="G182" s="112"/>
      <c r="H182" s="372" t="s">
        <v>136</v>
      </c>
      <c r="I182" s="372"/>
      <c r="J182" s="372"/>
      <c r="K182" s="372"/>
      <c r="L182" s="372"/>
      <c r="M182" s="372"/>
      <c r="N182" s="372"/>
      <c r="O182" s="372"/>
      <c r="P182" s="372"/>
      <c r="Q182" s="372"/>
      <c r="R182" s="372"/>
      <c r="S182" s="372"/>
      <c r="T182" s="372"/>
      <c r="U182" s="372"/>
      <c r="V182" s="372"/>
      <c r="W182" s="372"/>
      <c r="X182" s="372"/>
      <c r="Y182" s="372"/>
      <c r="Z182" s="372"/>
      <c r="AA182" s="372"/>
      <c r="AB182" s="372"/>
      <c r="AC182" s="372"/>
      <c r="AD182" s="372"/>
      <c r="AE182" s="372"/>
      <c r="AF182" s="372"/>
      <c r="AG182" s="372"/>
      <c r="AH182" s="372"/>
      <c r="AI182" s="372"/>
      <c r="AJ182" s="372"/>
      <c r="AK182" s="372"/>
      <c r="AL182" s="372"/>
      <c r="AM182" s="372"/>
      <c r="AN182" s="372"/>
      <c r="AO182" s="372"/>
      <c r="AP182" s="372"/>
      <c r="AQ182" s="372"/>
      <c r="AR182" s="372"/>
      <c r="AS182" s="372"/>
      <c r="AT182" s="372"/>
      <c r="AU182" s="372"/>
      <c r="AV182" s="372"/>
      <c r="AW182" s="372"/>
      <c r="AX182" s="372"/>
      <c r="AY182" s="372"/>
      <c r="AZ182" s="372"/>
      <c r="BA182" s="236" t="s">
        <v>642</v>
      </c>
      <c r="BB182" s="236"/>
      <c r="BC182" s="236"/>
      <c r="BD182" s="236"/>
      <c r="BE182" s="236"/>
      <c r="BF182" s="236"/>
      <c r="BG182" s="236"/>
      <c r="BH182" s="236"/>
      <c r="BI182" s="236"/>
      <c r="BJ182" s="236"/>
      <c r="BK182" s="236"/>
      <c r="BL182" s="236"/>
      <c r="BM182" s="236"/>
      <c r="BN182" s="236"/>
      <c r="BO182" s="236"/>
      <c r="BP182" s="236"/>
      <c r="BQ182" s="236"/>
      <c r="BR182" s="236"/>
      <c r="BS182" s="236"/>
      <c r="BT182" s="236"/>
      <c r="BU182" s="375" t="s">
        <v>641</v>
      </c>
      <c r="BV182" s="375"/>
      <c r="BW182" s="375"/>
      <c r="BX182" s="375"/>
      <c r="BY182" s="375"/>
      <c r="BZ182" s="375"/>
      <c r="CA182" s="375"/>
      <c r="CB182" s="375"/>
      <c r="CC182" s="375"/>
      <c r="CD182" s="375"/>
      <c r="CE182" s="375"/>
      <c r="CF182" s="375"/>
      <c r="CG182" s="375"/>
      <c r="CH182" s="375"/>
      <c r="CI182" s="375"/>
      <c r="CJ182" s="375"/>
      <c r="CK182" s="375"/>
      <c r="CL182" s="375"/>
      <c r="CM182" s="375"/>
      <c r="CN182" s="375"/>
      <c r="CO182" s="338">
        <f>106353122/90848403.81</f>
        <v>1.1706658294451326</v>
      </c>
      <c r="CP182" s="338"/>
      <c r="CQ182" s="338"/>
      <c r="CR182" s="338"/>
      <c r="CS182" s="338"/>
      <c r="CT182" s="338"/>
      <c r="CU182" s="338"/>
      <c r="CV182" s="338"/>
      <c r="CW182" s="338"/>
      <c r="CX182" s="338"/>
      <c r="CY182" s="338"/>
      <c r="CZ182" s="338"/>
      <c r="DA182" s="338"/>
      <c r="DB182" s="338"/>
      <c r="DC182" s="338"/>
      <c r="DD182" s="338"/>
      <c r="DE182" s="78"/>
      <c r="DF182" s="67"/>
      <c r="DG182" s="67"/>
      <c r="DH182" s="67"/>
    </row>
    <row r="183" spans="1:112" s="68" customFormat="1" ht="12.75">
      <c r="A183" s="184" t="s">
        <v>51</v>
      </c>
      <c r="B183" s="184"/>
      <c r="C183" s="184"/>
      <c r="D183" s="184"/>
      <c r="E183" s="184"/>
      <c r="F183" s="184"/>
      <c r="G183" s="112"/>
      <c r="H183" s="372" t="s">
        <v>137</v>
      </c>
      <c r="I183" s="372"/>
      <c r="J183" s="372"/>
      <c r="K183" s="372"/>
      <c r="L183" s="372"/>
      <c r="M183" s="372"/>
      <c r="N183" s="372"/>
      <c r="O183" s="372"/>
      <c r="P183" s="372"/>
      <c r="Q183" s="372"/>
      <c r="R183" s="372"/>
      <c r="S183" s="372"/>
      <c r="T183" s="372"/>
      <c r="U183" s="372"/>
      <c r="V183" s="372"/>
      <c r="W183" s="372"/>
      <c r="X183" s="372"/>
      <c r="Y183" s="372"/>
      <c r="Z183" s="372"/>
      <c r="AA183" s="372"/>
      <c r="AB183" s="372"/>
      <c r="AC183" s="372"/>
      <c r="AD183" s="372"/>
      <c r="AE183" s="372"/>
      <c r="AF183" s="372"/>
      <c r="AG183" s="372"/>
      <c r="AH183" s="372"/>
      <c r="AI183" s="372"/>
      <c r="AJ183" s="372"/>
      <c r="AK183" s="372"/>
      <c r="AL183" s="372"/>
      <c r="AM183" s="372"/>
      <c r="AN183" s="372"/>
      <c r="AO183" s="372"/>
      <c r="AP183" s="372"/>
      <c r="AQ183" s="372"/>
      <c r="AR183" s="372"/>
      <c r="AS183" s="372"/>
      <c r="AT183" s="372"/>
      <c r="AU183" s="372"/>
      <c r="AV183" s="372"/>
      <c r="AW183" s="372"/>
      <c r="AX183" s="372"/>
      <c r="AY183" s="372"/>
      <c r="AZ183" s="372"/>
      <c r="BA183" s="376">
        <v>5</v>
      </c>
      <c r="BB183" s="376"/>
      <c r="BC183" s="376"/>
      <c r="BD183" s="376"/>
      <c r="BE183" s="376"/>
      <c r="BF183" s="376"/>
      <c r="BG183" s="376"/>
      <c r="BH183" s="376"/>
      <c r="BI183" s="376"/>
      <c r="BJ183" s="376"/>
      <c r="BK183" s="376"/>
      <c r="BL183" s="376"/>
      <c r="BM183" s="376"/>
      <c r="BN183" s="376"/>
      <c r="BO183" s="376"/>
      <c r="BP183" s="376"/>
      <c r="BQ183" s="376"/>
      <c r="BR183" s="376"/>
      <c r="BS183" s="376"/>
      <c r="BT183" s="376"/>
      <c r="BU183" s="376">
        <v>5</v>
      </c>
      <c r="BV183" s="376"/>
      <c r="BW183" s="376"/>
      <c r="BX183" s="376"/>
      <c r="BY183" s="376"/>
      <c r="BZ183" s="376"/>
      <c r="CA183" s="376"/>
      <c r="CB183" s="376"/>
      <c r="CC183" s="376"/>
      <c r="CD183" s="376"/>
      <c r="CE183" s="376"/>
      <c r="CF183" s="376"/>
      <c r="CG183" s="376"/>
      <c r="CH183" s="376"/>
      <c r="CI183" s="376"/>
      <c r="CJ183" s="376"/>
      <c r="CK183" s="376"/>
      <c r="CL183" s="376"/>
      <c r="CM183" s="376"/>
      <c r="CN183" s="376"/>
      <c r="CO183" s="338">
        <v>1</v>
      </c>
      <c r="CP183" s="338"/>
      <c r="CQ183" s="338"/>
      <c r="CR183" s="338"/>
      <c r="CS183" s="338"/>
      <c r="CT183" s="338"/>
      <c r="CU183" s="338"/>
      <c r="CV183" s="338"/>
      <c r="CW183" s="338"/>
      <c r="CX183" s="338"/>
      <c r="CY183" s="338"/>
      <c r="CZ183" s="338"/>
      <c r="DA183" s="338"/>
      <c r="DB183" s="338"/>
      <c r="DC183" s="338"/>
      <c r="DD183" s="338"/>
      <c r="DE183" s="78"/>
      <c r="DF183" s="67"/>
      <c r="DG183" s="67"/>
      <c r="DH183" s="67"/>
    </row>
    <row r="184" spans="1:112" s="68" customFormat="1" ht="12.75">
      <c r="A184" s="184" t="s">
        <v>52</v>
      </c>
      <c r="B184" s="184"/>
      <c r="C184" s="184"/>
      <c r="D184" s="184"/>
      <c r="E184" s="184"/>
      <c r="F184" s="184"/>
      <c r="G184" s="112"/>
      <c r="H184" s="372" t="s">
        <v>138</v>
      </c>
      <c r="I184" s="372"/>
      <c r="J184" s="372"/>
      <c r="K184" s="372"/>
      <c r="L184" s="372"/>
      <c r="M184" s="372"/>
      <c r="N184" s="372"/>
      <c r="O184" s="372"/>
      <c r="P184" s="372"/>
      <c r="Q184" s="372"/>
      <c r="R184" s="372"/>
      <c r="S184" s="372"/>
      <c r="T184" s="372"/>
      <c r="U184" s="372"/>
      <c r="V184" s="372"/>
      <c r="W184" s="372"/>
      <c r="X184" s="372"/>
      <c r="Y184" s="372"/>
      <c r="Z184" s="372"/>
      <c r="AA184" s="372"/>
      <c r="AB184" s="372"/>
      <c r="AC184" s="372"/>
      <c r="AD184" s="372"/>
      <c r="AE184" s="372"/>
      <c r="AF184" s="372"/>
      <c r="AG184" s="372"/>
      <c r="AH184" s="372"/>
      <c r="AI184" s="372"/>
      <c r="AJ184" s="372"/>
      <c r="AK184" s="372"/>
      <c r="AL184" s="372"/>
      <c r="AM184" s="372"/>
      <c r="AN184" s="372"/>
      <c r="AO184" s="372"/>
      <c r="AP184" s="372"/>
      <c r="AQ184" s="372"/>
      <c r="AR184" s="372"/>
      <c r="AS184" s="372"/>
      <c r="AT184" s="372"/>
      <c r="AU184" s="372"/>
      <c r="AV184" s="372"/>
      <c r="AW184" s="372"/>
      <c r="AX184" s="372"/>
      <c r="AY184" s="372"/>
      <c r="AZ184" s="372"/>
      <c r="BA184" s="373">
        <v>1</v>
      </c>
      <c r="BB184" s="373"/>
      <c r="BC184" s="373"/>
      <c r="BD184" s="373"/>
      <c r="BE184" s="373"/>
      <c r="BF184" s="373"/>
      <c r="BG184" s="373"/>
      <c r="BH184" s="373"/>
      <c r="BI184" s="373"/>
      <c r="BJ184" s="373"/>
      <c r="BK184" s="373"/>
      <c r="BL184" s="373"/>
      <c r="BM184" s="373"/>
      <c r="BN184" s="373"/>
      <c r="BO184" s="373"/>
      <c r="BP184" s="373"/>
      <c r="BQ184" s="373"/>
      <c r="BR184" s="373"/>
      <c r="BS184" s="373"/>
      <c r="BT184" s="373"/>
      <c r="BU184" s="373">
        <v>1</v>
      </c>
      <c r="BV184" s="373"/>
      <c r="BW184" s="373"/>
      <c r="BX184" s="373"/>
      <c r="BY184" s="373"/>
      <c r="BZ184" s="373"/>
      <c r="CA184" s="373"/>
      <c r="CB184" s="373"/>
      <c r="CC184" s="373"/>
      <c r="CD184" s="373"/>
      <c r="CE184" s="373"/>
      <c r="CF184" s="373"/>
      <c r="CG184" s="373"/>
      <c r="CH184" s="373"/>
      <c r="CI184" s="373"/>
      <c r="CJ184" s="373"/>
      <c r="CK184" s="373"/>
      <c r="CL184" s="373"/>
      <c r="CM184" s="373"/>
      <c r="CN184" s="373"/>
      <c r="CO184" s="338">
        <v>1</v>
      </c>
      <c r="CP184" s="338"/>
      <c r="CQ184" s="338"/>
      <c r="CR184" s="338"/>
      <c r="CS184" s="338"/>
      <c r="CT184" s="338"/>
      <c r="CU184" s="338"/>
      <c r="CV184" s="338"/>
      <c r="CW184" s="338"/>
      <c r="CX184" s="338"/>
      <c r="CY184" s="338"/>
      <c r="CZ184" s="338"/>
      <c r="DA184" s="338"/>
      <c r="DB184" s="338"/>
      <c r="DC184" s="338"/>
      <c r="DD184" s="338"/>
      <c r="DE184" s="79"/>
      <c r="DF184" s="70"/>
      <c r="DG184" s="70"/>
      <c r="DH184" s="70"/>
    </row>
    <row r="185" spans="1:108" s="77" customFormat="1" ht="39.75" customHeight="1">
      <c r="A185" s="184" t="s">
        <v>106</v>
      </c>
      <c r="B185" s="184"/>
      <c r="C185" s="184"/>
      <c r="D185" s="184"/>
      <c r="E185" s="184"/>
      <c r="F185" s="184"/>
      <c r="G185" s="112"/>
      <c r="H185" s="189" t="s">
        <v>139</v>
      </c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374" t="s">
        <v>16</v>
      </c>
      <c r="BB185" s="374"/>
      <c r="BC185" s="374"/>
      <c r="BD185" s="374"/>
      <c r="BE185" s="374"/>
      <c r="BF185" s="374"/>
      <c r="BG185" s="374"/>
      <c r="BH185" s="374"/>
      <c r="BI185" s="374"/>
      <c r="BJ185" s="374"/>
      <c r="BK185" s="374"/>
      <c r="BL185" s="374"/>
      <c r="BM185" s="374"/>
      <c r="BN185" s="374"/>
      <c r="BO185" s="374"/>
      <c r="BP185" s="374"/>
      <c r="BQ185" s="374"/>
      <c r="BR185" s="374"/>
      <c r="BS185" s="374"/>
      <c r="BT185" s="374"/>
      <c r="BU185" s="374" t="s">
        <v>16</v>
      </c>
      <c r="BV185" s="374"/>
      <c r="BW185" s="374"/>
      <c r="BX185" s="374"/>
      <c r="BY185" s="374"/>
      <c r="BZ185" s="374"/>
      <c r="CA185" s="374"/>
      <c r="CB185" s="374"/>
      <c r="CC185" s="374"/>
      <c r="CD185" s="374"/>
      <c r="CE185" s="374"/>
      <c r="CF185" s="374"/>
      <c r="CG185" s="374"/>
      <c r="CH185" s="374"/>
      <c r="CI185" s="374"/>
      <c r="CJ185" s="374"/>
      <c r="CK185" s="374"/>
      <c r="CL185" s="374"/>
      <c r="CM185" s="374"/>
      <c r="CN185" s="374"/>
      <c r="CO185" s="236" t="s">
        <v>16</v>
      </c>
      <c r="CP185" s="236"/>
      <c r="CQ185" s="236"/>
      <c r="CR185" s="236"/>
      <c r="CS185" s="236"/>
      <c r="CT185" s="236"/>
      <c r="CU185" s="236"/>
      <c r="CV185" s="236"/>
      <c r="CW185" s="236"/>
      <c r="CX185" s="236"/>
      <c r="CY185" s="236"/>
      <c r="CZ185" s="236"/>
      <c r="DA185" s="236"/>
      <c r="DB185" s="236"/>
      <c r="DC185" s="236"/>
      <c r="DD185" s="236"/>
    </row>
    <row r="186" spans="1:112" s="71" customFormat="1" ht="12.7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</row>
    <row r="187" spans="1:112" s="72" customFormat="1" ht="12" customHeight="1">
      <c r="A187" s="102" t="s">
        <v>187</v>
      </c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19"/>
      <c r="DC187" s="119"/>
      <c r="DD187" s="119"/>
      <c r="DE187" s="119"/>
      <c r="DF187" s="119"/>
      <c r="DG187" s="119"/>
      <c r="DH187" s="119"/>
    </row>
    <row r="188" spans="1:112" s="71" customFormat="1" ht="9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</row>
    <row r="189" spans="1:112" s="80" customFormat="1" ht="11.25" customHeight="1">
      <c r="A189" s="370" t="s">
        <v>55</v>
      </c>
      <c r="B189" s="370"/>
      <c r="C189" s="370"/>
      <c r="D189" s="370"/>
      <c r="E189" s="370"/>
      <c r="F189" s="370"/>
      <c r="G189" s="370"/>
      <c r="H189" s="370"/>
      <c r="I189" s="370"/>
      <c r="J189" s="370"/>
      <c r="K189" s="370"/>
      <c r="L189" s="370"/>
      <c r="M189" s="370"/>
      <c r="N189" s="370"/>
      <c r="O189" s="370"/>
      <c r="P189" s="370"/>
      <c r="Q189" s="370"/>
      <c r="R189" s="370"/>
      <c r="S189" s="370"/>
      <c r="T189" s="370"/>
      <c r="U189" s="370"/>
      <c r="V189" s="370"/>
      <c r="W189" s="370"/>
      <c r="X189" s="370"/>
      <c r="Y189" s="370" t="s">
        <v>94</v>
      </c>
      <c r="Z189" s="370"/>
      <c r="AA189" s="370"/>
      <c r="AB189" s="370"/>
      <c r="AC189" s="370"/>
      <c r="AD189" s="370"/>
      <c r="AE189" s="370"/>
      <c r="AF189" s="370"/>
      <c r="AG189" s="370"/>
      <c r="AH189" s="370"/>
      <c r="AI189" s="370"/>
      <c r="AJ189" s="370"/>
      <c r="AK189" s="370"/>
      <c r="AL189" s="370"/>
      <c r="AM189" s="370" t="s">
        <v>13</v>
      </c>
      <c r="AN189" s="370"/>
      <c r="AO189" s="370"/>
      <c r="AP189" s="370"/>
      <c r="AQ189" s="370"/>
      <c r="AR189" s="370"/>
      <c r="AS189" s="370"/>
      <c r="AT189" s="370"/>
      <c r="AU189" s="370"/>
      <c r="AV189" s="370"/>
      <c r="AW189" s="370"/>
      <c r="AX189" s="370"/>
      <c r="AY189" s="370"/>
      <c r="AZ189" s="370"/>
      <c r="BA189" s="370"/>
      <c r="BB189" s="370"/>
      <c r="BC189" s="370"/>
      <c r="BD189" s="370"/>
      <c r="BE189" s="370"/>
      <c r="BF189" s="370"/>
      <c r="BG189" s="370"/>
      <c r="BH189" s="370"/>
      <c r="BI189" s="370"/>
      <c r="BJ189" s="370"/>
      <c r="BK189" s="370"/>
      <c r="BL189" s="370"/>
      <c r="BM189" s="370"/>
      <c r="BN189" s="370"/>
      <c r="BO189" s="370"/>
      <c r="BP189" s="370"/>
      <c r="BQ189" s="370"/>
      <c r="BR189" s="370"/>
      <c r="BS189" s="370"/>
      <c r="BT189" s="370"/>
      <c r="BU189" s="370"/>
      <c r="BV189" s="370" t="s">
        <v>56</v>
      </c>
      <c r="BW189" s="370"/>
      <c r="BX189" s="370"/>
      <c r="BY189" s="370"/>
      <c r="BZ189" s="370"/>
      <c r="CA189" s="370"/>
      <c r="CB189" s="370"/>
      <c r="CC189" s="370"/>
      <c r="CD189" s="370"/>
      <c r="CE189" s="370"/>
      <c r="CF189" s="370"/>
      <c r="CG189" s="370"/>
      <c r="CH189" s="370"/>
      <c r="CI189" s="370"/>
      <c r="CJ189" s="370"/>
      <c r="CK189" s="370"/>
      <c r="CL189" s="370"/>
      <c r="CM189" s="370"/>
      <c r="CN189" s="370"/>
      <c r="CO189" s="370"/>
      <c r="CP189" s="370"/>
      <c r="CQ189" s="370"/>
      <c r="CR189" s="370"/>
      <c r="CS189" s="370"/>
      <c r="CT189" s="370"/>
      <c r="CU189" s="370"/>
      <c r="CV189" s="370"/>
      <c r="CW189" s="370"/>
      <c r="CX189" s="370"/>
      <c r="CY189" s="370"/>
      <c r="CZ189" s="370"/>
      <c r="DA189" s="370"/>
      <c r="DB189" s="370"/>
      <c r="DC189" s="370"/>
      <c r="DD189" s="370"/>
      <c r="DE189" s="120"/>
      <c r="DF189" s="120"/>
      <c r="DG189" s="120"/>
      <c r="DH189" s="120"/>
    </row>
    <row r="190" spans="1:112" s="13" customFormat="1" ht="11.25" customHeight="1">
      <c r="A190" s="370"/>
      <c r="B190" s="370"/>
      <c r="C190" s="370"/>
      <c r="D190" s="370"/>
      <c r="E190" s="370"/>
      <c r="F190" s="370"/>
      <c r="G190" s="370"/>
      <c r="H190" s="370"/>
      <c r="I190" s="370"/>
      <c r="J190" s="370"/>
      <c r="K190" s="370"/>
      <c r="L190" s="370"/>
      <c r="M190" s="370"/>
      <c r="N190" s="370"/>
      <c r="O190" s="370"/>
      <c r="P190" s="370"/>
      <c r="Q190" s="370"/>
      <c r="R190" s="370"/>
      <c r="S190" s="370"/>
      <c r="T190" s="370"/>
      <c r="U190" s="370"/>
      <c r="V190" s="370"/>
      <c r="W190" s="370"/>
      <c r="X190" s="370"/>
      <c r="Y190" s="370"/>
      <c r="Z190" s="370"/>
      <c r="AA190" s="370"/>
      <c r="AB190" s="370"/>
      <c r="AC190" s="370"/>
      <c r="AD190" s="370"/>
      <c r="AE190" s="370"/>
      <c r="AF190" s="370"/>
      <c r="AG190" s="370"/>
      <c r="AH190" s="370"/>
      <c r="AI190" s="370"/>
      <c r="AJ190" s="370"/>
      <c r="AK190" s="370"/>
      <c r="AL190" s="370"/>
      <c r="AM190" s="370" t="s">
        <v>15</v>
      </c>
      <c r="AN190" s="370"/>
      <c r="AO190" s="370"/>
      <c r="AP190" s="370"/>
      <c r="AQ190" s="370"/>
      <c r="AR190" s="370"/>
      <c r="AS190" s="370"/>
      <c r="AT190" s="370"/>
      <c r="AU190" s="370"/>
      <c r="AV190" s="370"/>
      <c r="AW190" s="371" t="s">
        <v>3</v>
      </c>
      <c r="AX190" s="371"/>
      <c r="AY190" s="371"/>
      <c r="AZ190" s="371"/>
      <c r="BA190" s="371"/>
      <c r="BB190" s="371"/>
      <c r="BC190" s="371"/>
      <c r="BD190" s="371"/>
      <c r="BE190" s="371"/>
      <c r="BF190" s="371"/>
      <c r="BG190" s="371"/>
      <c r="BH190" s="371"/>
      <c r="BI190" s="371"/>
      <c r="BJ190" s="371"/>
      <c r="BK190" s="371"/>
      <c r="BL190" s="371"/>
      <c r="BM190" s="371"/>
      <c r="BN190" s="371"/>
      <c r="BO190" s="371"/>
      <c r="BP190" s="371"/>
      <c r="BQ190" s="371"/>
      <c r="BR190" s="371"/>
      <c r="BS190" s="371"/>
      <c r="BT190" s="371"/>
      <c r="BU190" s="371"/>
      <c r="BV190" s="370" t="s">
        <v>15</v>
      </c>
      <c r="BW190" s="370"/>
      <c r="BX190" s="370"/>
      <c r="BY190" s="370"/>
      <c r="BZ190" s="370"/>
      <c r="CA190" s="370"/>
      <c r="CB190" s="370"/>
      <c r="CC190" s="370"/>
      <c r="CD190" s="370"/>
      <c r="CE190" s="370"/>
      <c r="CF190" s="371" t="s">
        <v>3</v>
      </c>
      <c r="CG190" s="371"/>
      <c r="CH190" s="371"/>
      <c r="CI190" s="371"/>
      <c r="CJ190" s="371"/>
      <c r="CK190" s="371"/>
      <c r="CL190" s="371"/>
      <c r="CM190" s="371"/>
      <c r="CN190" s="371"/>
      <c r="CO190" s="371"/>
      <c r="CP190" s="371"/>
      <c r="CQ190" s="371"/>
      <c r="CR190" s="371"/>
      <c r="CS190" s="371"/>
      <c r="CT190" s="371"/>
      <c r="CU190" s="371"/>
      <c r="CV190" s="371"/>
      <c r="CW190" s="371"/>
      <c r="CX190" s="371"/>
      <c r="CY190" s="371"/>
      <c r="CZ190" s="371"/>
      <c r="DA190" s="371"/>
      <c r="DB190" s="371"/>
      <c r="DC190" s="371"/>
      <c r="DD190" s="371"/>
      <c r="DE190" s="121"/>
      <c r="DF190" s="122"/>
      <c r="DG190" s="122"/>
      <c r="DH190" s="122"/>
    </row>
    <row r="191" spans="1:112" s="13" customFormat="1" ht="77.25" customHeight="1">
      <c r="A191" s="370"/>
      <c r="B191" s="370"/>
      <c r="C191" s="370"/>
      <c r="D191" s="370"/>
      <c r="E191" s="370"/>
      <c r="F191" s="370"/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70"/>
      <c r="R191" s="370"/>
      <c r="S191" s="370"/>
      <c r="T191" s="370"/>
      <c r="U191" s="370"/>
      <c r="V191" s="370"/>
      <c r="W191" s="370"/>
      <c r="X191" s="370"/>
      <c r="Y191" s="370"/>
      <c r="Z191" s="370"/>
      <c r="AA191" s="370"/>
      <c r="AB191" s="370"/>
      <c r="AC191" s="370"/>
      <c r="AD191" s="370"/>
      <c r="AE191" s="370"/>
      <c r="AF191" s="370"/>
      <c r="AG191" s="370"/>
      <c r="AH191" s="370"/>
      <c r="AI191" s="370"/>
      <c r="AJ191" s="370"/>
      <c r="AK191" s="370"/>
      <c r="AL191" s="370"/>
      <c r="AM191" s="370"/>
      <c r="AN191" s="370"/>
      <c r="AO191" s="370"/>
      <c r="AP191" s="370"/>
      <c r="AQ191" s="370"/>
      <c r="AR191" s="370"/>
      <c r="AS191" s="370"/>
      <c r="AT191" s="370"/>
      <c r="AU191" s="370"/>
      <c r="AV191" s="370"/>
      <c r="AW191" s="370" t="s">
        <v>107</v>
      </c>
      <c r="AX191" s="370"/>
      <c r="AY191" s="370"/>
      <c r="AZ191" s="370"/>
      <c r="BA191" s="370"/>
      <c r="BB191" s="370"/>
      <c r="BC191" s="370"/>
      <c r="BD191" s="370"/>
      <c r="BE191" s="370"/>
      <c r="BF191" s="370"/>
      <c r="BG191" s="370"/>
      <c r="BH191" s="370"/>
      <c r="BI191" s="370"/>
      <c r="BJ191" s="370" t="s">
        <v>108</v>
      </c>
      <c r="BK191" s="370"/>
      <c r="BL191" s="370"/>
      <c r="BM191" s="370"/>
      <c r="BN191" s="370"/>
      <c r="BO191" s="370"/>
      <c r="BP191" s="370"/>
      <c r="BQ191" s="370"/>
      <c r="BR191" s="370"/>
      <c r="BS191" s="370"/>
      <c r="BT191" s="370"/>
      <c r="BU191" s="370"/>
      <c r="BV191" s="370"/>
      <c r="BW191" s="370"/>
      <c r="BX191" s="370"/>
      <c r="BY191" s="370"/>
      <c r="BZ191" s="370"/>
      <c r="CA191" s="370"/>
      <c r="CB191" s="370"/>
      <c r="CC191" s="370"/>
      <c r="CD191" s="370"/>
      <c r="CE191" s="370"/>
      <c r="CF191" s="370" t="s">
        <v>107</v>
      </c>
      <c r="CG191" s="370"/>
      <c r="CH191" s="370"/>
      <c r="CI191" s="370"/>
      <c r="CJ191" s="370"/>
      <c r="CK191" s="370"/>
      <c r="CL191" s="370"/>
      <c r="CM191" s="370"/>
      <c r="CN191" s="370"/>
      <c r="CO191" s="370"/>
      <c r="CP191" s="370"/>
      <c r="CQ191" s="370"/>
      <c r="CR191" s="370"/>
      <c r="CS191" s="370" t="s">
        <v>108</v>
      </c>
      <c r="CT191" s="370"/>
      <c r="CU191" s="370"/>
      <c r="CV191" s="370"/>
      <c r="CW191" s="370"/>
      <c r="CX191" s="370"/>
      <c r="CY191" s="370"/>
      <c r="CZ191" s="370"/>
      <c r="DA191" s="370"/>
      <c r="DB191" s="370"/>
      <c r="DC191" s="370"/>
      <c r="DD191" s="370"/>
      <c r="DE191" s="123"/>
      <c r="DF191" s="124"/>
      <c r="DG191" s="124"/>
      <c r="DH191" s="124"/>
    </row>
    <row r="192" spans="1:112" s="9" customFormat="1" ht="38.25" customHeight="1">
      <c r="A192" s="369" t="s">
        <v>57</v>
      </c>
      <c r="B192" s="354"/>
      <c r="C192" s="354"/>
      <c r="D192" s="354"/>
      <c r="E192" s="354"/>
      <c r="F192" s="354"/>
      <c r="G192" s="354"/>
      <c r="H192" s="354"/>
      <c r="I192" s="354"/>
      <c r="J192" s="354"/>
      <c r="K192" s="354"/>
      <c r="L192" s="354"/>
      <c r="M192" s="354"/>
      <c r="N192" s="354"/>
      <c r="O192" s="354"/>
      <c r="P192" s="354"/>
      <c r="Q192" s="354"/>
      <c r="R192" s="354"/>
      <c r="S192" s="354"/>
      <c r="T192" s="354"/>
      <c r="U192" s="354"/>
      <c r="V192" s="354"/>
      <c r="W192" s="354"/>
      <c r="X192" s="354"/>
      <c r="Y192" s="348" t="s">
        <v>16</v>
      </c>
      <c r="Z192" s="348"/>
      <c r="AA192" s="348"/>
      <c r="AB192" s="348"/>
      <c r="AC192" s="348"/>
      <c r="AD192" s="348"/>
      <c r="AE192" s="348"/>
      <c r="AF192" s="348"/>
      <c r="AG192" s="348"/>
      <c r="AH192" s="348"/>
      <c r="AI192" s="348"/>
      <c r="AJ192" s="348"/>
      <c r="AK192" s="348"/>
      <c r="AL192" s="348"/>
      <c r="AM192" s="349">
        <v>113013.72</v>
      </c>
      <c r="AN192" s="349"/>
      <c r="AO192" s="349"/>
      <c r="AP192" s="349"/>
      <c r="AQ192" s="349"/>
      <c r="AR192" s="349"/>
      <c r="AS192" s="349"/>
      <c r="AT192" s="349"/>
      <c r="AU192" s="349"/>
      <c r="AV192" s="349"/>
      <c r="AW192" s="349">
        <v>113013.72</v>
      </c>
      <c r="AX192" s="349"/>
      <c r="AY192" s="349"/>
      <c r="AZ192" s="349"/>
      <c r="BA192" s="349"/>
      <c r="BB192" s="349"/>
      <c r="BC192" s="349"/>
      <c r="BD192" s="349"/>
      <c r="BE192" s="349"/>
      <c r="BF192" s="349"/>
      <c r="BG192" s="349"/>
      <c r="BH192" s="349"/>
      <c r="BI192" s="349"/>
      <c r="BJ192" s="350"/>
      <c r="BK192" s="350"/>
      <c r="BL192" s="350"/>
      <c r="BM192" s="350"/>
      <c r="BN192" s="350"/>
      <c r="BO192" s="350"/>
      <c r="BP192" s="350"/>
      <c r="BQ192" s="350"/>
      <c r="BR192" s="350"/>
      <c r="BS192" s="350"/>
      <c r="BT192" s="350"/>
      <c r="BU192" s="350"/>
      <c r="BV192" s="349">
        <v>113013.72</v>
      </c>
      <c r="BW192" s="349"/>
      <c r="BX192" s="349"/>
      <c r="BY192" s="349"/>
      <c r="BZ192" s="349"/>
      <c r="CA192" s="349"/>
      <c r="CB192" s="349"/>
      <c r="CC192" s="349"/>
      <c r="CD192" s="349"/>
      <c r="CE192" s="349"/>
      <c r="CF192" s="349">
        <v>113013.72</v>
      </c>
      <c r="CG192" s="349"/>
      <c r="CH192" s="349"/>
      <c r="CI192" s="349"/>
      <c r="CJ192" s="349"/>
      <c r="CK192" s="349"/>
      <c r="CL192" s="349"/>
      <c r="CM192" s="349"/>
      <c r="CN192" s="349"/>
      <c r="CO192" s="349"/>
      <c r="CP192" s="349"/>
      <c r="CQ192" s="349"/>
      <c r="CR192" s="349"/>
      <c r="CS192" s="350"/>
      <c r="CT192" s="350"/>
      <c r="CU192" s="350"/>
      <c r="CV192" s="350"/>
      <c r="CW192" s="350"/>
      <c r="CX192" s="350"/>
      <c r="CY192" s="350"/>
      <c r="CZ192" s="350"/>
      <c r="DA192" s="350"/>
      <c r="DB192" s="350"/>
      <c r="DC192" s="350"/>
      <c r="DD192" s="350"/>
      <c r="DE192" s="125"/>
      <c r="DF192" s="125"/>
      <c r="DG192" s="125"/>
      <c r="DH192" s="125"/>
    </row>
    <row r="193" spans="1:112" s="10" customFormat="1" ht="21.75" customHeight="1">
      <c r="A193" s="369" t="s">
        <v>58</v>
      </c>
      <c r="B193" s="354"/>
      <c r="C193" s="354"/>
      <c r="D193" s="354"/>
      <c r="E193" s="354"/>
      <c r="F193" s="354"/>
      <c r="G193" s="354"/>
      <c r="H193" s="354"/>
      <c r="I193" s="354"/>
      <c r="J193" s="354"/>
      <c r="K193" s="354"/>
      <c r="L193" s="354"/>
      <c r="M193" s="354"/>
      <c r="N193" s="354"/>
      <c r="O193" s="354"/>
      <c r="P193" s="354"/>
      <c r="Q193" s="354"/>
      <c r="R193" s="354"/>
      <c r="S193" s="354"/>
      <c r="T193" s="354"/>
      <c r="U193" s="354"/>
      <c r="V193" s="354"/>
      <c r="W193" s="354"/>
      <c r="X193" s="354"/>
      <c r="Y193" s="398"/>
      <c r="Z193" s="398"/>
      <c r="AA193" s="398"/>
      <c r="AB193" s="398"/>
      <c r="AC193" s="398"/>
      <c r="AD193" s="398"/>
      <c r="AE193" s="398"/>
      <c r="AF193" s="398"/>
      <c r="AG193" s="398"/>
      <c r="AH193" s="398"/>
      <c r="AI193" s="398"/>
      <c r="AJ193" s="398"/>
      <c r="AK193" s="398"/>
      <c r="AL193" s="398"/>
      <c r="AM193" s="368">
        <v>111316836.31</v>
      </c>
      <c r="AN193" s="368"/>
      <c r="AO193" s="368"/>
      <c r="AP193" s="368"/>
      <c r="AQ193" s="368"/>
      <c r="AR193" s="368"/>
      <c r="AS193" s="368"/>
      <c r="AT193" s="368"/>
      <c r="AU193" s="368"/>
      <c r="AV193" s="368"/>
      <c r="AW193" s="368">
        <v>111316836.31</v>
      </c>
      <c r="AX193" s="368"/>
      <c r="AY193" s="368"/>
      <c r="AZ193" s="368"/>
      <c r="BA193" s="368"/>
      <c r="BB193" s="368"/>
      <c r="BC193" s="368"/>
      <c r="BD193" s="368"/>
      <c r="BE193" s="368"/>
      <c r="BF193" s="368"/>
      <c r="BG193" s="368"/>
      <c r="BH193" s="368"/>
      <c r="BI193" s="368"/>
      <c r="BJ193" s="367"/>
      <c r="BK193" s="367"/>
      <c r="BL193" s="367"/>
      <c r="BM193" s="367"/>
      <c r="BN193" s="367"/>
      <c r="BO193" s="367"/>
      <c r="BP193" s="367"/>
      <c r="BQ193" s="367"/>
      <c r="BR193" s="367"/>
      <c r="BS193" s="367"/>
      <c r="BT193" s="367"/>
      <c r="BU193" s="367"/>
      <c r="BV193" s="368">
        <v>111316872.27</v>
      </c>
      <c r="BW193" s="368"/>
      <c r="BX193" s="368"/>
      <c r="BY193" s="368"/>
      <c r="BZ193" s="368"/>
      <c r="CA193" s="368"/>
      <c r="CB193" s="368"/>
      <c r="CC193" s="368"/>
      <c r="CD193" s="368"/>
      <c r="CE193" s="368"/>
      <c r="CF193" s="368">
        <v>111316872.27</v>
      </c>
      <c r="CG193" s="368"/>
      <c r="CH193" s="368"/>
      <c r="CI193" s="368"/>
      <c r="CJ193" s="368"/>
      <c r="CK193" s="368"/>
      <c r="CL193" s="368"/>
      <c r="CM193" s="368"/>
      <c r="CN193" s="368"/>
      <c r="CO193" s="368"/>
      <c r="CP193" s="368"/>
      <c r="CQ193" s="368"/>
      <c r="CR193" s="368"/>
      <c r="CS193" s="367"/>
      <c r="CT193" s="367"/>
      <c r="CU193" s="367"/>
      <c r="CV193" s="367"/>
      <c r="CW193" s="367"/>
      <c r="CX193" s="367"/>
      <c r="CY193" s="367"/>
      <c r="CZ193" s="367"/>
      <c r="DA193" s="367"/>
      <c r="DB193" s="367"/>
      <c r="DC193" s="367"/>
      <c r="DD193" s="367"/>
      <c r="DE193" s="126"/>
      <c r="DF193" s="126"/>
      <c r="DG193" s="126"/>
      <c r="DH193" s="126"/>
    </row>
    <row r="194" spans="1:112" s="10" customFormat="1" ht="12" customHeight="1">
      <c r="A194" s="353" t="s">
        <v>3</v>
      </c>
      <c r="B194" s="354"/>
      <c r="C194" s="354"/>
      <c r="D194" s="354"/>
      <c r="E194" s="354"/>
      <c r="F194" s="354"/>
      <c r="G194" s="354"/>
      <c r="H194" s="354"/>
      <c r="I194" s="354"/>
      <c r="J194" s="354"/>
      <c r="K194" s="354"/>
      <c r="L194" s="354"/>
      <c r="M194" s="354"/>
      <c r="N194" s="354"/>
      <c r="O194" s="354"/>
      <c r="P194" s="354"/>
      <c r="Q194" s="354"/>
      <c r="R194" s="354"/>
      <c r="S194" s="354"/>
      <c r="T194" s="354"/>
      <c r="U194" s="354"/>
      <c r="V194" s="354"/>
      <c r="W194" s="354"/>
      <c r="X194" s="354"/>
      <c r="Y194" s="354"/>
      <c r="Z194" s="354"/>
      <c r="AA194" s="354"/>
      <c r="AB194" s="354"/>
      <c r="AC194" s="354"/>
      <c r="AD194" s="354"/>
      <c r="AE194" s="354"/>
      <c r="AF194" s="354"/>
      <c r="AG194" s="354"/>
      <c r="AH194" s="354"/>
      <c r="AI194" s="354"/>
      <c r="AJ194" s="354"/>
      <c r="AK194" s="354"/>
      <c r="AL194" s="354"/>
      <c r="AM194" s="354"/>
      <c r="AN194" s="354"/>
      <c r="AO194" s="354"/>
      <c r="AP194" s="354"/>
      <c r="AQ194" s="354"/>
      <c r="AR194" s="354"/>
      <c r="AS194" s="354"/>
      <c r="AT194" s="354"/>
      <c r="AU194" s="354"/>
      <c r="AV194" s="354"/>
      <c r="AW194" s="354"/>
      <c r="AX194" s="354"/>
      <c r="AY194" s="354"/>
      <c r="AZ194" s="354"/>
      <c r="BA194" s="354"/>
      <c r="BB194" s="354"/>
      <c r="BC194" s="354"/>
      <c r="BD194" s="354"/>
      <c r="BE194" s="354"/>
      <c r="BF194" s="354"/>
      <c r="BG194" s="354"/>
      <c r="BH194" s="354"/>
      <c r="BI194" s="354"/>
      <c r="BJ194" s="354"/>
      <c r="BK194" s="354"/>
      <c r="BL194" s="354"/>
      <c r="BM194" s="354"/>
      <c r="BN194" s="354"/>
      <c r="BO194" s="354"/>
      <c r="BP194" s="354"/>
      <c r="BQ194" s="354"/>
      <c r="BR194" s="354"/>
      <c r="BS194" s="354"/>
      <c r="BT194" s="354"/>
      <c r="BU194" s="354"/>
      <c r="BV194" s="354"/>
      <c r="BW194" s="354"/>
      <c r="BX194" s="354"/>
      <c r="BY194" s="354"/>
      <c r="BZ194" s="354"/>
      <c r="CA194" s="354"/>
      <c r="CB194" s="354"/>
      <c r="CC194" s="354"/>
      <c r="CD194" s="354"/>
      <c r="CE194" s="354"/>
      <c r="CF194" s="354"/>
      <c r="CG194" s="354"/>
      <c r="CH194" s="354"/>
      <c r="CI194" s="354"/>
      <c r="CJ194" s="354"/>
      <c r="CK194" s="354"/>
      <c r="CL194" s="354"/>
      <c r="CM194" s="354"/>
      <c r="CN194" s="354"/>
      <c r="CO194" s="354"/>
      <c r="CP194" s="354"/>
      <c r="CQ194" s="354"/>
      <c r="CR194" s="354"/>
      <c r="CS194" s="354"/>
      <c r="CT194" s="354"/>
      <c r="CU194" s="354"/>
      <c r="CV194" s="354"/>
      <c r="CW194" s="354"/>
      <c r="CX194" s="354"/>
      <c r="CY194" s="354"/>
      <c r="CZ194" s="354"/>
      <c r="DA194" s="354"/>
      <c r="DB194" s="354"/>
      <c r="DC194" s="354"/>
      <c r="DD194" s="354"/>
      <c r="DE194" s="126"/>
      <c r="DF194" s="126"/>
      <c r="DG194" s="126"/>
      <c r="DH194" s="126"/>
    </row>
    <row r="195" spans="1:112" s="10" customFormat="1" ht="51" customHeight="1">
      <c r="A195" s="353" t="s">
        <v>59</v>
      </c>
      <c r="B195" s="354"/>
      <c r="C195" s="354"/>
      <c r="D195" s="354"/>
      <c r="E195" s="354"/>
      <c r="F195" s="354"/>
      <c r="G195" s="354"/>
      <c r="H195" s="354"/>
      <c r="I195" s="354"/>
      <c r="J195" s="354"/>
      <c r="K195" s="354"/>
      <c r="L195" s="354"/>
      <c r="M195" s="354"/>
      <c r="N195" s="354"/>
      <c r="O195" s="354"/>
      <c r="P195" s="354"/>
      <c r="Q195" s="354"/>
      <c r="R195" s="354"/>
      <c r="S195" s="354"/>
      <c r="T195" s="354"/>
      <c r="U195" s="354"/>
      <c r="V195" s="354"/>
      <c r="W195" s="354"/>
      <c r="X195" s="354"/>
      <c r="Y195" s="168" t="s">
        <v>60</v>
      </c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336">
        <v>93547210.1</v>
      </c>
      <c r="AN195" s="336"/>
      <c r="AO195" s="336"/>
      <c r="AP195" s="336"/>
      <c r="AQ195" s="336"/>
      <c r="AR195" s="336"/>
      <c r="AS195" s="336"/>
      <c r="AT195" s="336"/>
      <c r="AU195" s="336"/>
      <c r="AV195" s="336"/>
      <c r="AW195" s="336">
        <v>93547210.1</v>
      </c>
      <c r="AX195" s="336"/>
      <c r="AY195" s="336"/>
      <c r="AZ195" s="336"/>
      <c r="BA195" s="336"/>
      <c r="BB195" s="336"/>
      <c r="BC195" s="336"/>
      <c r="BD195" s="336"/>
      <c r="BE195" s="336"/>
      <c r="BF195" s="336"/>
      <c r="BG195" s="336"/>
      <c r="BH195" s="336"/>
      <c r="BI195" s="336"/>
      <c r="BJ195" s="325"/>
      <c r="BK195" s="325"/>
      <c r="BL195" s="325"/>
      <c r="BM195" s="325"/>
      <c r="BN195" s="325"/>
      <c r="BO195" s="325"/>
      <c r="BP195" s="325"/>
      <c r="BQ195" s="325"/>
      <c r="BR195" s="325"/>
      <c r="BS195" s="325"/>
      <c r="BT195" s="325"/>
      <c r="BU195" s="325"/>
      <c r="BV195" s="336">
        <v>93547210.1</v>
      </c>
      <c r="BW195" s="336"/>
      <c r="BX195" s="336"/>
      <c r="BY195" s="336"/>
      <c r="BZ195" s="336"/>
      <c r="CA195" s="336"/>
      <c r="CB195" s="336"/>
      <c r="CC195" s="336"/>
      <c r="CD195" s="336"/>
      <c r="CE195" s="336"/>
      <c r="CF195" s="336">
        <v>93547210.1</v>
      </c>
      <c r="CG195" s="336"/>
      <c r="CH195" s="336"/>
      <c r="CI195" s="336"/>
      <c r="CJ195" s="336"/>
      <c r="CK195" s="336"/>
      <c r="CL195" s="336"/>
      <c r="CM195" s="336"/>
      <c r="CN195" s="336"/>
      <c r="CO195" s="336"/>
      <c r="CP195" s="336"/>
      <c r="CQ195" s="336"/>
      <c r="CR195" s="336"/>
      <c r="CS195" s="325"/>
      <c r="CT195" s="325"/>
      <c r="CU195" s="325"/>
      <c r="CV195" s="325"/>
      <c r="CW195" s="325"/>
      <c r="CX195" s="325"/>
      <c r="CY195" s="325"/>
      <c r="CZ195" s="325"/>
      <c r="DA195" s="325"/>
      <c r="DB195" s="325"/>
      <c r="DC195" s="325"/>
      <c r="DD195" s="325"/>
      <c r="DE195" s="126"/>
      <c r="DF195" s="126"/>
      <c r="DG195" s="126"/>
      <c r="DH195" s="126"/>
    </row>
    <row r="196" spans="1:112" s="10" customFormat="1" ht="25.5" customHeight="1">
      <c r="A196" s="353" t="s">
        <v>61</v>
      </c>
      <c r="B196" s="354"/>
      <c r="C196" s="354"/>
      <c r="D196" s="354"/>
      <c r="E196" s="354"/>
      <c r="F196" s="354"/>
      <c r="G196" s="354"/>
      <c r="H196" s="354"/>
      <c r="I196" s="354"/>
      <c r="J196" s="354"/>
      <c r="K196" s="354"/>
      <c r="L196" s="354"/>
      <c r="M196" s="354"/>
      <c r="N196" s="354"/>
      <c r="O196" s="354"/>
      <c r="P196" s="354"/>
      <c r="Q196" s="354"/>
      <c r="R196" s="354"/>
      <c r="S196" s="354"/>
      <c r="T196" s="354"/>
      <c r="U196" s="354"/>
      <c r="V196" s="354"/>
      <c r="W196" s="354"/>
      <c r="X196" s="354"/>
      <c r="Y196" s="168" t="s">
        <v>60</v>
      </c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68"/>
      <c r="AJ196" s="168"/>
      <c r="AK196" s="168"/>
      <c r="AL196" s="168"/>
      <c r="AM196" s="336">
        <v>12805911.9</v>
      </c>
      <c r="AN196" s="336"/>
      <c r="AO196" s="336"/>
      <c r="AP196" s="336"/>
      <c r="AQ196" s="336"/>
      <c r="AR196" s="336"/>
      <c r="AS196" s="336"/>
      <c r="AT196" s="336"/>
      <c r="AU196" s="336"/>
      <c r="AV196" s="336"/>
      <c r="AW196" s="336">
        <v>12805911.9</v>
      </c>
      <c r="AX196" s="336"/>
      <c r="AY196" s="336"/>
      <c r="AZ196" s="336"/>
      <c r="BA196" s="336"/>
      <c r="BB196" s="336"/>
      <c r="BC196" s="336"/>
      <c r="BD196" s="336"/>
      <c r="BE196" s="336"/>
      <c r="BF196" s="336"/>
      <c r="BG196" s="336"/>
      <c r="BH196" s="336"/>
      <c r="BI196" s="336"/>
      <c r="BJ196" s="325"/>
      <c r="BK196" s="325"/>
      <c r="BL196" s="325"/>
      <c r="BM196" s="325"/>
      <c r="BN196" s="325"/>
      <c r="BO196" s="325"/>
      <c r="BP196" s="325"/>
      <c r="BQ196" s="325"/>
      <c r="BR196" s="325"/>
      <c r="BS196" s="325"/>
      <c r="BT196" s="325"/>
      <c r="BU196" s="325"/>
      <c r="BV196" s="336">
        <v>12805911.9</v>
      </c>
      <c r="BW196" s="336"/>
      <c r="BX196" s="336"/>
      <c r="BY196" s="336"/>
      <c r="BZ196" s="336"/>
      <c r="CA196" s="336"/>
      <c r="CB196" s="336"/>
      <c r="CC196" s="336"/>
      <c r="CD196" s="336"/>
      <c r="CE196" s="336"/>
      <c r="CF196" s="336">
        <v>12805911.9</v>
      </c>
      <c r="CG196" s="336"/>
      <c r="CH196" s="336"/>
      <c r="CI196" s="336"/>
      <c r="CJ196" s="336"/>
      <c r="CK196" s="336"/>
      <c r="CL196" s="336"/>
      <c r="CM196" s="336"/>
      <c r="CN196" s="336"/>
      <c r="CO196" s="336"/>
      <c r="CP196" s="336"/>
      <c r="CQ196" s="336"/>
      <c r="CR196" s="336"/>
      <c r="CS196" s="325"/>
      <c r="CT196" s="325"/>
      <c r="CU196" s="325"/>
      <c r="CV196" s="325"/>
      <c r="CW196" s="325"/>
      <c r="CX196" s="325"/>
      <c r="CY196" s="325"/>
      <c r="CZ196" s="325"/>
      <c r="DA196" s="325"/>
      <c r="DB196" s="325"/>
      <c r="DC196" s="325"/>
      <c r="DD196" s="325"/>
      <c r="DE196" s="126"/>
      <c r="DF196" s="126"/>
      <c r="DG196" s="126"/>
      <c r="DH196" s="126"/>
    </row>
    <row r="197" spans="1:112" s="10" customFormat="1" ht="63.75" customHeight="1">
      <c r="A197" s="353" t="s">
        <v>62</v>
      </c>
      <c r="B197" s="354"/>
      <c r="C197" s="354"/>
      <c r="D197" s="354"/>
      <c r="E197" s="354"/>
      <c r="F197" s="354"/>
      <c r="G197" s="354"/>
      <c r="H197" s="354"/>
      <c r="I197" s="354"/>
      <c r="J197" s="354"/>
      <c r="K197" s="354"/>
      <c r="L197" s="354"/>
      <c r="M197" s="354"/>
      <c r="N197" s="354"/>
      <c r="O197" s="354"/>
      <c r="P197" s="354"/>
      <c r="Q197" s="354"/>
      <c r="R197" s="354"/>
      <c r="S197" s="354"/>
      <c r="T197" s="354"/>
      <c r="U197" s="354"/>
      <c r="V197" s="354"/>
      <c r="W197" s="354"/>
      <c r="X197" s="354"/>
      <c r="Y197" s="168" t="s">
        <v>60</v>
      </c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336">
        <v>4963714.31</v>
      </c>
      <c r="AN197" s="336"/>
      <c r="AO197" s="336"/>
      <c r="AP197" s="336"/>
      <c r="AQ197" s="336"/>
      <c r="AR197" s="336"/>
      <c r="AS197" s="336"/>
      <c r="AT197" s="336"/>
      <c r="AU197" s="336"/>
      <c r="AV197" s="336"/>
      <c r="AW197" s="336">
        <v>4963714.31</v>
      </c>
      <c r="AX197" s="336"/>
      <c r="AY197" s="336"/>
      <c r="AZ197" s="336"/>
      <c r="BA197" s="336"/>
      <c r="BB197" s="336"/>
      <c r="BC197" s="336"/>
      <c r="BD197" s="336"/>
      <c r="BE197" s="336"/>
      <c r="BF197" s="336"/>
      <c r="BG197" s="336"/>
      <c r="BH197" s="336"/>
      <c r="BI197" s="336"/>
      <c r="BJ197" s="325"/>
      <c r="BK197" s="325"/>
      <c r="BL197" s="325"/>
      <c r="BM197" s="325"/>
      <c r="BN197" s="325"/>
      <c r="BO197" s="325"/>
      <c r="BP197" s="325"/>
      <c r="BQ197" s="325"/>
      <c r="BR197" s="325"/>
      <c r="BS197" s="325"/>
      <c r="BT197" s="325"/>
      <c r="BU197" s="325"/>
      <c r="BV197" s="336">
        <v>4963750.27</v>
      </c>
      <c r="BW197" s="336"/>
      <c r="BX197" s="336"/>
      <c r="BY197" s="336"/>
      <c r="BZ197" s="336"/>
      <c r="CA197" s="336"/>
      <c r="CB197" s="336"/>
      <c r="CC197" s="336"/>
      <c r="CD197" s="336"/>
      <c r="CE197" s="336"/>
      <c r="CF197" s="336">
        <v>4963750.27</v>
      </c>
      <c r="CG197" s="336"/>
      <c r="CH197" s="336"/>
      <c r="CI197" s="336"/>
      <c r="CJ197" s="336"/>
      <c r="CK197" s="336"/>
      <c r="CL197" s="336"/>
      <c r="CM197" s="336"/>
      <c r="CN197" s="336"/>
      <c r="CO197" s="336"/>
      <c r="CP197" s="336"/>
      <c r="CQ197" s="336"/>
      <c r="CR197" s="336"/>
      <c r="CS197" s="325"/>
      <c r="CT197" s="325"/>
      <c r="CU197" s="325"/>
      <c r="CV197" s="325"/>
      <c r="CW197" s="325"/>
      <c r="CX197" s="325"/>
      <c r="CY197" s="325"/>
      <c r="CZ197" s="325"/>
      <c r="DA197" s="325"/>
      <c r="DB197" s="325"/>
      <c r="DC197" s="325"/>
      <c r="DD197" s="325"/>
      <c r="DE197" s="126"/>
      <c r="DF197" s="126"/>
      <c r="DG197" s="126"/>
      <c r="DH197" s="126"/>
    </row>
    <row r="198" spans="1:112" s="16" customFormat="1" ht="81.75" customHeight="1">
      <c r="A198" s="369" t="s">
        <v>165</v>
      </c>
      <c r="B198" s="354"/>
      <c r="C198" s="354"/>
      <c r="D198" s="354"/>
      <c r="E198" s="354"/>
      <c r="F198" s="354"/>
      <c r="G198" s="354"/>
      <c r="H198" s="354"/>
      <c r="I198" s="354"/>
      <c r="J198" s="354"/>
      <c r="K198" s="354"/>
      <c r="L198" s="354"/>
      <c r="M198" s="354"/>
      <c r="N198" s="354"/>
      <c r="O198" s="354"/>
      <c r="P198" s="354"/>
      <c r="Q198" s="354"/>
      <c r="R198" s="354"/>
      <c r="S198" s="354"/>
      <c r="T198" s="354"/>
      <c r="U198" s="354"/>
      <c r="V198" s="354"/>
      <c r="W198" s="354"/>
      <c r="X198" s="354"/>
      <c r="Y198" s="348" t="s">
        <v>17</v>
      </c>
      <c r="Z198" s="348"/>
      <c r="AA198" s="348"/>
      <c r="AB198" s="348"/>
      <c r="AC198" s="348"/>
      <c r="AD198" s="348"/>
      <c r="AE198" s="348"/>
      <c r="AF198" s="348"/>
      <c r="AG198" s="348"/>
      <c r="AH198" s="348"/>
      <c r="AI198" s="348"/>
      <c r="AJ198" s="348"/>
      <c r="AK198" s="348"/>
      <c r="AL198" s="348"/>
      <c r="AM198" s="359">
        <v>93647422.71</v>
      </c>
      <c r="AN198" s="359"/>
      <c r="AO198" s="359"/>
      <c r="AP198" s="359"/>
      <c r="AQ198" s="359"/>
      <c r="AR198" s="359"/>
      <c r="AS198" s="359"/>
      <c r="AT198" s="359"/>
      <c r="AU198" s="359"/>
      <c r="AV198" s="359"/>
      <c r="AW198" s="359">
        <v>93647422.71</v>
      </c>
      <c r="AX198" s="359"/>
      <c r="AY198" s="359"/>
      <c r="AZ198" s="359"/>
      <c r="BA198" s="359"/>
      <c r="BB198" s="359"/>
      <c r="BC198" s="359"/>
      <c r="BD198" s="359"/>
      <c r="BE198" s="359"/>
      <c r="BF198" s="359"/>
      <c r="BG198" s="359"/>
      <c r="BH198" s="359"/>
      <c r="BI198" s="359"/>
      <c r="BJ198" s="350"/>
      <c r="BK198" s="350"/>
      <c r="BL198" s="350"/>
      <c r="BM198" s="350"/>
      <c r="BN198" s="350"/>
      <c r="BO198" s="350"/>
      <c r="BP198" s="350"/>
      <c r="BQ198" s="350"/>
      <c r="BR198" s="350"/>
      <c r="BS198" s="350"/>
      <c r="BT198" s="350"/>
      <c r="BU198" s="350"/>
      <c r="BV198" s="359">
        <v>93579623.46</v>
      </c>
      <c r="BW198" s="359"/>
      <c r="BX198" s="359"/>
      <c r="BY198" s="359"/>
      <c r="BZ198" s="359"/>
      <c r="CA198" s="359"/>
      <c r="CB198" s="359"/>
      <c r="CC198" s="359"/>
      <c r="CD198" s="359"/>
      <c r="CE198" s="359"/>
      <c r="CF198" s="359">
        <v>93579623.46</v>
      </c>
      <c r="CG198" s="359"/>
      <c r="CH198" s="359"/>
      <c r="CI198" s="359"/>
      <c r="CJ198" s="359"/>
      <c r="CK198" s="359"/>
      <c r="CL198" s="359"/>
      <c r="CM198" s="359"/>
      <c r="CN198" s="359"/>
      <c r="CO198" s="359"/>
      <c r="CP198" s="359"/>
      <c r="CQ198" s="359"/>
      <c r="CR198" s="359"/>
      <c r="CS198" s="350"/>
      <c r="CT198" s="350"/>
      <c r="CU198" s="350"/>
      <c r="CV198" s="350"/>
      <c r="CW198" s="350"/>
      <c r="CX198" s="350"/>
      <c r="CY198" s="350"/>
      <c r="CZ198" s="350"/>
      <c r="DA198" s="350"/>
      <c r="DB198" s="350"/>
      <c r="DC198" s="350"/>
      <c r="DD198" s="350"/>
      <c r="DE198" s="127"/>
      <c r="DF198" s="127"/>
      <c r="DG198" s="127"/>
      <c r="DH198" s="127"/>
    </row>
    <row r="199" spans="1:112" s="10" customFormat="1" ht="12" customHeight="1">
      <c r="A199" s="353" t="s">
        <v>14</v>
      </c>
      <c r="B199" s="354"/>
      <c r="C199" s="354"/>
      <c r="D199" s="354"/>
      <c r="E199" s="354"/>
      <c r="F199" s="354"/>
      <c r="G199" s="354"/>
      <c r="H199" s="354"/>
      <c r="I199" s="354"/>
      <c r="J199" s="354"/>
      <c r="K199" s="354"/>
      <c r="L199" s="354"/>
      <c r="M199" s="354"/>
      <c r="N199" s="354"/>
      <c r="O199" s="354"/>
      <c r="P199" s="354"/>
      <c r="Q199" s="354"/>
      <c r="R199" s="354"/>
      <c r="S199" s="354"/>
      <c r="T199" s="354"/>
      <c r="U199" s="354"/>
      <c r="V199" s="354"/>
      <c r="W199" s="354"/>
      <c r="X199" s="354"/>
      <c r="Y199" s="354"/>
      <c r="Z199" s="354"/>
      <c r="AA199" s="354"/>
      <c r="AB199" s="354"/>
      <c r="AC199" s="354"/>
      <c r="AD199" s="354"/>
      <c r="AE199" s="354"/>
      <c r="AF199" s="354"/>
      <c r="AG199" s="354"/>
      <c r="AH199" s="354"/>
      <c r="AI199" s="354"/>
      <c r="AJ199" s="354"/>
      <c r="AK199" s="354"/>
      <c r="AL199" s="354"/>
      <c r="AM199" s="354"/>
      <c r="AN199" s="354"/>
      <c r="AO199" s="354"/>
      <c r="AP199" s="354"/>
      <c r="AQ199" s="354"/>
      <c r="AR199" s="354"/>
      <c r="AS199" s="354"/>
      <c r="AT199" s="354"/>
      <c r="AU199" s="354"/>
      <c r="AV199" s="354"/>
      <c r="AW199" s="354"/>
      <c r="AX199" s="354"/>
      <c r="AY199" s="354"/>
      <c r="AZ199" s="354"/>
      <c r="BA199" s="354"/>
      <c r="BB199" s="354"/>
      <c r="BC199" s="354"/>
      <c r="BD199" s="354"/>
      <c r="BE199" s="354"/>
      <c r="BF199" s="354"/>
      <c r="BG199" s="354"/>
      <c r="BH199" s="354"/>
      <c r="BI199" s="354"/>
      <c r="BJ199" s="354"/>
      <c r="BK199" s="354"/>
      <c r="BL199" s="354"/>
      <c r="BM199" s="354"/>
      <c r="BN199" s="354"/>
      <c r="BO199" s="354"/>
      <c r="BP199" s="354"/>
      <c r="BQ199" s="354"/>
      <c r="BR199" s="354"/>
      <c r="BS199" s="354"/>
      <c r="BT199" s="354"/>
      <c r="BU199" s="354"/>
      <c r="BV199" s="354"/>
      <c r="BW199" s="354"/>
      <c r="BX199" s="354"/>
      <c r="BY199" s="354"/>
      <c r="BZ199" s="354"/>
      <c r="CA199" s="354"/>
      <c r="CB199" s="354"/>
      <c r="CC199" s="354"/>
      <c r="CD199" s="354"/>
      <c r="CE199" s="354"/>
      <c r="CF199" s="354"/>
      <c r="CG199" s="354"/>
      <c r="CH199" s="354"/>
      <c r="CI199" s="354"/>
      <c r="CJ199" s="354"/>
      <c r="CK199" s="354"/>
      <c r="CL199" s="354"/>
      <c r="CM199" s="354"/>
      <c r="CN199" s="354"/>
      <c r="CO199" s="354"/>
      <c r="CP199" s="354"/>
      <c r="CQ199" s="354"/>
      <c r="CR199" s="354"/>
      <c r="CS199" s="354"/>
      <c r="CT199" s="354"/>
      <c r="CU199" s="354"/>
      <c r="CV199" s="354"/>
      <c r="CW199" s="354"/>
      <c r="CX199" s="354"/>
      <c r="CY199" s="354"/>
      <c r="CZ199" s="354"/>
      <c r="DA199" s="354"/>
      <c r="DB199" s="354"/>
      <c r="DC199" s="354"/>
      <c r="DD199" s="354"/>
      <c r="DE199" s="126"/>
      <c r="DF199" s="126"/>
      <c r="DG199" s="126"/>
      <c r="DH199" s="126"/>
    </row>
    <row r="200" spans="1:112" s="10" customFormat="1" ht="38.25" customHeight="1">
      <c r="A200" s="353" t="s">
        <v>63</v>
      </c>
      <c r="B200" s="354"/>
      <c r="C200" s="354"/>
      <c r="D200" s="354"/>
      <c r="E200" s="354"/>
      <c r="F200" s="354"/>
      <c r="G200" s="354"/>
      <c r="H200" s="354"/>
      <c r="I200" s="354"/>
      <c r="J200" s="354"/>
      <c r="K200" s="354"/>
      <c r="L200" s="354"/>
      <c r="M200" s="354"/>
      <c r="N200" s="354"/>
      <c r="O200" s="354"/>
      <c r="P200" s="354"/>
      <c r="Q200" s="354"/>
      <c r="R200" s="354"/>
      <c r="S200" s="354"/>
      <c r="T200" s="354"/>
      <c r="U200" s="354"/>
      <c r="V200" s="354"/>
      <c r="W200" s="354"/>
      <c r="X200" s="354"/>
      <c r="Y200" s="168" t="s">
        <v>64</v>
      </c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358">
        <f>AM202+AM204</f>
        <v>84584776.13</v>
      </c>
      <c r="AN200" s="358"/>
      <c r="AO200" s="358"/>
      <c r="AP200" s="358"/>
      <c r="AQ200" s="358"/>
      <c r="AR200" s="358"/>
      <c r="AS200" s="358"/>
      <c r="AT200" s="358"/>
      <c r="AU200" s="358"/>
      <c r="AV200" s="358"/>
      <c r="AW200" s="358">
        <v>84584776.13</v>
      </c>
      <c r="AX200" s="358"/>
      <c r="AY200" s="358"/>
      <c r="AZ200" s="358"/>
      <c r="BA200" s="358"/>
      <c r="BB200" s="358"/>
      <c r="BC200" s="358"/>
      <c r="BD200" s="358"/>
      <c r="BE200" s="358"/>
      <c r="BF200" s="358"/>
      <c r="BG200" s="358"/>
      <c r="BH200" s="358"/>
      <c r="BI200" s="358"/>
      <c r="BJ200" s="351"/>
      <c r="BK200" s="351"/>
      <c r="BL200" s="351"/>
      <c r="BM200" s="351"/>
      <c r="BN200" s="351"/>
      <c r="BO200" s="351"/>
      <c r="BP200" s="351"/>
      <c r="BQ200" s="351"/>
      <c r="BR200" s="351"/>
      <c r="BS200" s="351"/>
      <c r="BT200" s="351"/>
      <c r="BU200" s="351"/>
      <c r="BV200" s="358">
        <f>BV202+BV204</f>
        <v>84584776.13</v>
      </c>
      <c r="BW200" s="358"/>
      <c r="BX200" s="358"/>
      <c r="BY200" s="358"/>
      <c r="BZ200" s="358"/>
      <c r="CA200" s="358"/>
      <c r="CB200" s="358"/>
      <c r="CC200" s="358"/>
      <c r="CD200" s="358"/>
      <c r="CE200" s="358"/>
      <c r="CF200" s="358">
        <v>84584776.13</v>
      </c>
      <c r="CG200" s="358"/>
      <c r="CH200" s="358"/>
      <c r="CI200" s="358"/>
      <c r="CJ200" s="358"/>
      <c r="CK200" s="358"/>
      <c r="CL200" s="358"/>
      <c r="CM200" s="358"/>
      <c r="CN200" s="358"/>
      <c r="CO200" s="358"/>
      <c r="CP200" s="358"/>
      <c r="CQ200" s="358"/>
      <c r="CR200" s="358"/>
      <c r="CS200" s="325"/>
      <c r="CT200" s="325"/>
      <c r="CU200" s="325"/>
      <c r="CV200" s="325"/>
      <c r="CW200" s="325"/>
      <c r="CX200" s="325"/>
      <c r="CY200" s="325"/>
      <c r="CZ200" s="325"/>
      <c r="DA200" s="325"/>
      <c r="DB200" s="325"/>
      <c r="DC200" s="325"/>
      <c r="DD200" s="325"/>
      <c r="DE200" s="126"/>
      <c r="DF200" s="126"/>
      <c r="DG200" s="126"/>
      <c r="DH200" s="126"/>
    </row>
    <row r="201" spans="1:112" s="10" customFormat="1" ht="12" customHeight="1">
      <c r="A201" s="353" t="s">
        <v>1</v>
      </c>
      <c r="B201" s="354"/>
      <c r="C201" s="354"/>
      <c r="D201" s="354"/>
      <c r="E201" s="354"/>
      <c r="F201" s="354"/>
      <c r="G201" s="354"/>
      <c r="H201" s="354"/>
      <c r="I201" s="354"/>
      <c r="J201" s="354"/>
      <c r="K201" s="354"/>
      <c r="L201" s="354"/>
      <c r="M201" s="354"/>
      <c r="N201" s="354"/>
      <c r="O201" s="354"/>
      <c r="P201" s="354"/>
      <c r="Q201" s="354"/>
      <c r="R201" s="354"/>
      <c r="S201" s="354"/>
      <c r="T201" s="354"/>
      <c r="U201" s="354"/>
      <c r="V201" s="354"/>
      <c r="W201" s="354"/>
      <c r="X201" s="354"/>
      <c r="Y201" s="354"/>
      <c r="Z201" s="354"/>
      <c r="AA201" s="354"/>
      <c r="AB201" s="354"/>
      <c r="AC201" s="354"/>
      <c r="AD201" s="354"/>
      <c r="AE201" s="354"/>
      <c r="AF201" s="354"/>
      <c r="AG201" s="354"/>
      <c r="AH201" s="354"/>
      <c r="AI201" s="354"/>
      <c r="AJ201" s="354"/>
      <c r="AK201" s="354"/>
      <c r="AL201" s="354"/>
      <c r="AM201" s="354"/>
      <c r="AN201" s="354"/>
      <c r="AO201" s="354"/>
      <c r="AP201" s="354"/>
      <c r="AQ201" s="354"/>
      <c r="AR201" s="354"/>
      <c r="AS201" s="354"/>
      <c r="AT201" s="354"/>
      <c r="AU201" s="354"/>
      <c r="AV201" s="354"/>
      <c r="AW201" s="354"/>
      <c r="AX201" s="354"/>
      <c r="AY201" s="354"/>
      <c r="AZ201" s="354"/>
      <c r="BA201" s="354"/>
      <c r="BB201" s="354"/>
      <c r="BC201" s="354"/>
      <c r="BD201" s="354"/>
      <c r="BE201" s="354"/>
      <c r="BF201" s="354"/>
      <c r="BG201" s="354"/>
      <c r="BH201" s="354"/>
      <c r="BI201" s="354"/>
      <c r="BJ201" s="354"/>
      <c r="BK201" s="354"/>
      <c r="BL201" s="354"/>
      <c r="BM201" s="354"/>
      <c r="BN201" s="354"/>
      <c r="BO201" s="354"/>
      <c r="BP201" s="354"/>
      <c r="BQ201" s="354"/>
      <c r="BR201" s="354"/>
      <c r="BS201" s="354"/>
      <c r="BT201" s="354"/>
      <c r="BU201" s="354"/>
      <c r="BV201" s="354"/>
      <c r="BW201" s="354"/>
      <c r="BX201" s="354"/>
      <c r="BY201" s="354"/>
      <c r="BZ201" s="354"/>
      <c r="CA201" s="354"/>
      <c r="CB201" s="354"/>
      <c r="CC201" s="354"/>
      <c r="CD201" s="354"/>
      <c r="CE201" s="354"/>
      <c r="CF201" s="354"/>
      <c r="CG201" s="354"/>
      <c r="CH201" s="354"/>
      <c r="CI201" s="354"/>
      <c r="CJ201" s="354"/>
      <c r="CK201" s="354"/>
      <c r="CL201" s="354"/>
      <c r="CM201" s="354"/>
      <c r="CN201" s="354"/>
      <c r="CO201" s="354"/>
      <c r="CP201" s="354"/>
      <c r="CQ201" s="354"/>
      <c r="CR201" s="354"/>
      <c r="CS201" s="354"/>
      <c r="CT201" s="354"/>
      <c r="CU201" s="354"/>
      <c r="CV201" s="354"/>
      <c r="CW201" s="354"/>
      <c r="CX201" s="354"/>
      <c r="CY201" s="354"/>
      <c r="CZ201" s="354"/>
      <c r="DA201" s="354"/>
      <c r="DB201" s="354"/>
      <c r="DC201" s="354"/>
      <c r="DD201" s="354"/>
      <c r="DE201" s="126"/>
      <c r="DF201" s="126"/>
      <c r="DG201" s="126"/>
      <c r="DH201" s="126"/>
    </row>
    <row r="202" spans="1:112" s="10" customFormat="1" ht="12" customHeight="1">
      <c r="A202" s="353" t="s">
        <v>65</v>
      </c>
      <c r="B202" s="354"/>
      <c r="C202" s="354"/>
      <c r="D202" s="354"/>
      <c r="E202" s="354"/>
      <c r="F202" s="354"/>
      <c r="G202" s="354"/>
      <c r="H202" s="354"/>
      <c r="I202" s="354"/>
      <c r="J202" s="354"/>
      <c r="K202" s="354"/>
      <c r="L202" s="354"/>
      <c r="M202" s="354"/>
      <c r="N202" s="354"/>
      <c r="O202" s="354"/>
      <c r="P202" s="354"/>
      <c r="Q202" s="354"/>
      <c r="R202" s="354"/>
      <c r="S202" s="354"/>
      <c r="T202" s="354"/>
      <c r="U202" s="354"/>
      <c r="V202" s="354"/>
      <c r="W202" s="354"/>
      <c r="X202" s="354"/>
      <c r="Y202" s="168" t="s">
        <v>18</v>
      </c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336">
        <v>64613821.26</v>
      </c>
      <c r="AN202" s="336"/>
      <c r="AO202" s="336"/>
      <c r="AP202" s="336"/>
      <c r="AQ202" s="336"/>
      <c r="AR202" s="336"/>
      <c r="AS202" s="336"/>
      <c r="AT202" s="336"/>
      <c r="AU202" s="336"/>
      <c r="AV202" s="336"/>
      <c r="AW202" s="336">
        <v>64613821.26</v>
      </c>
      <c r="AX202" s="336"/>
      <c r="AY202" s="336"/>
      <c r="AZ202" s="336"/>
      <c r="BA202" s="336"/>
      <c r="BB202" s="336"/>
      <c r="BC202" s="336"/>
      <c r="BD202" s="336"/>
      <c r="BE202" s="336"/>
      <c r="BF202" s="336"/>
      <c r="BG202" s="336"/>
      <c r="BH202" s="336"/>
      <c r="BI202" s="336"/>
      <c r="BJ202" s="325"/>
      <c r="BK202" s="325"/>
      <c r="BL202" s="325"/>
      <c r="BM202" s="325"/>
      <c r="BN202" s="325"/>
      <c r="BO202" s="325"/>
      <c r="BP202" s="325"/>
      <c r="BQ202" s="325"/>
      <c r="BR202" s="325"/>
      <c r="BS202" s="325"/>
      <c r="BT202" s="325"/>
      <c r="BU202" s="325"/>
      <c r="BV202" s="336">
        <v>64613821.26</v>
      </c>
      <c r="BW202" s="336"/>
      <c r="BX202" s="336"/>
      <c r="BY202" s="336"/>
      <c r="BZ202" s="336"/>
      <c r="CA202" s="336"/>
      <c r="CB202" s="336"/>
      <c r="CC202" s="336"/>
      <c r="CD202" s="336"/>
      <c r="CE202" s="336"/>
      <c r="CF202" s="336">
        <v>64613821.26</v>
      </c>
      <c r="CG202" s="336"/>
      <c r="CH202" s="336"/>
      <c r="CI202" s="336"/>
      <c r="CJ202" s="336"/>
      <c r="CK202" s="336"/>
      <c r="CL202" s="336"/>
      <c r="CM202" s="336"/>
      <c r="CN202" s="336"/>
      <c r="CO202" s="336"/>
      <c r="CP202" s="336"/>
      <c r="CQ202" s="336"/>
      <c r="CR202" s="336"/>
      <c r="CS202" s="336"/>
      <c r="CT202" s="336"/>
      <c r="CU202" s="336"/>
      <c r="CV202" s="336"/>
      <c r="CW202" s="336"/>
      <c r="CX202" s="336"/>
      <c r="CY202" s="336"/>
      <c r="CZ202" s="336"/>
      <c r="DA202" s="336"/>
      <c r="DB202" s="336"/>
      <c r="DC202" s="336"/>
      <c r="DD202" s="336"/>
      <c r="DE202" s="126"/>
      <c r="DF202" s="126"/>
      <c r="DG202" s="126"/>
      <c r="DH202" s="126"/>
    </row>
    <row r="203" spans="1:112" s="10" customFormat="1" ht="12" customHeight="1">
      <c r="A203" s="397" t="s">
        <v>129</v>
      </c>
      <c r="B203" s="354"/>
      <c r="C203" s="354"/>
      <c r="D203" s="354"/>
      <c r="E203" s="354"/>
      <c r="F203" s="354"/>
      <c r="G203" s="354"/>
      <c r="H203" s="354"/>
      <c r="I203" s="354"/>
      <c r="J203" s="354"/>
      <c r="K203" s="354"/>
      <c r="L203" s="354"/>
      <c r="M203" s="354"/>
      <c r="N203" s="354"/>
      <c r="O203" s="354"/>
      <c r="P203" s="354"/>
      <c r="Q203" s="354"/>
      <c r="R203" s="354"/>
      <c r="S203" s="354"/>
      <c r="T203" s="354"/>
      <c r="U203" s="354"/>
      <c r="V203" s="354"/>
      <c r="W203" s="354"/>
      <c r="X203" s="354"/>
      <c r="Y203" s="168" t="s">
        <v>128</v>
      </c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336">
        <f>AW203</f>
        <v>0</v>
      </c>
      <c r="AN203" s="336"/>
      <c r="AO203" s="336"/>
      <c r="AP203" s="336"/>
      <c r="AQ203" s="336"/>
      <c r="AR203" s="336"/>
      <c r="AS203" s="336"/>
      <c r="AT203" s="336"/>
      <c r="AU203" s="336"/>
      <c r="AV203" s="336"/>
      <c r="AW203" s="336"/>
      <c r="AX203" s="336"/>
      <c r="AY203" s="336"/>
      <c r="AZ203" s="336"/>
      <c r="BA203" s="336"/>
      <c r="BB203" s="336"/>
      <c r="BC203" s="336"/>
      <c r="BD203" s="336"/>
      <c r="BE203" s="336"/>
      <c r="BF203" s="336"/>
      <c r="BG203" s="336"/>
      <c r="BH203" s="336"/>
      <c r="BI203" s="336"/>
      <c r="BJ203" s="325"/>
      <c r="BK203" s="325"/>
      <c r="BL203" s="325"/>
      <c r="BM203" s="325"/>
      <c r="BN203" s="325"/>
      <c r="BO203" s="325"/>
      <c r="BP203" s="325"/>
      <c r="BQ203" s="325"/>
      <c r="BR203" s="325"/>
      <c r="BS203" s="325"/>
      <c r="BT203" s="325"/>
      <c r="BU203" s="325"/>
      <c r="BV203" s="336">
        <f>CF203</f>
        <v>0</v>
      </c>
      <c r="BW203" s="336"/>
      <c r="BX203" s="336"/>
      <c r="BY203" s="336"/>
      <c r="BZ203" s="336"/>
      <c r="CA203" s="336"/>
      <c r="CB203" s="336"/>
      <c r="CC203" s="336"/>
      <c r="CD203" s="336"/>
      <c r="CE203" s="336"/>
      <c r="CF203" s="336"/>
      <c r="CG203" s="336"/>
      <c r="CH203" s="336"/>
      <c r="CI203" s="336"/>
      <c r="CJ203" s="336"/>
      <c r="CK203" s="336"/>
      <c r="CL203" s="336"/>
      <c r="CM203" s="336"/>
      <c r="CN203" s="336"/>
      <c r="CO203" s="336"/>
      <c r="CP203" s="336"/>
      <c r="CQ203" s="336"/>
      <c r="CR203" s="336"/>
      <c r="CS203" s="336"/>
      <c r="CT203" s="336"/>
      <c r="CU203" s="336"/>
      <c r="CV203" s="336"/>
      <c r="CW203" s="336"/>
      <c r="CX203" s="336"/>
      <c r="CY203" s="336"/>
      <c r="CZ203" s="336"/>
      <c r="DA203" s="336"/>
      <c r="DB203" s="336"/>
      <c r="DC203" s="336"/>
      <c r="DD203" s="336"/>
      <c r="DE203" s="126"/>
      <c r="DF203" s="126"/>
      <c r="DG203" s="126"/>
      <c r="DH203" s="126"/>
    </row>
    <row r="204" spans="1:112" s="10" customFormat="1" ht="25.5" customHeight="1">
      <c r="A204" s="353" t="s">
        <v>66</v>
      </c>
      <c r="B204" s="354"/>
      <c r="C204" s="354"/>
      <c r="D204" s="354"/>
      <c r="E204" s="354"/>
      <c r="F204" s="354"/>
      <c r="G204" s="354"/>
      <c r="H204" s="354"/>
      <c r="I204" s="354"/>
      <c r="J204" s="354"/>
      <c r="K204" s="354"/>
      <c r="L204" s="354"/>
      <c r="M204" s="354"/>
      <c r="N204" s="354"/>
      <c r="O204" s="354"/>
      <c r="P204" s="354"/>
      <c r="Q204" s="354"/>
      <c r="R204" s="354"/>
      <c r="S204" s="354"/>
      <c r="T204" s="354"/>
      <c r="U204" s="354"/>
      <c r="V204" s="354"/>
      <c r="W204" s="354"/>
      <c r="X204" s="354"/>
      <c r="Y204" s="168" t="s">
        <v>19</v>
      </c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336">
        <v>19970954.87</v>
      </c>
      <c r="AN204" s="336"/>
      <c r="AO204" s="336"/>
      <c r="AP204" s="336"/>
      <c r="AQ204" s="336"/>
      <c r="AR204" s="336"/>
      <c r="AS204" s="336"/>
      <c r="AT204" s="336"/>
      <c r="AU204" s="336"/>
      <c r="AV204" s="336"/>
      <c r="AW204" s="336">
        <v>19970954.87</v>
      </c>
      <c r="AX204" s="336"/>
      <c r="AY204" s="336"/>
      <c r="AZ204" s="336"/>
      <c r="BA204" s="336"/>
      <c r="BB204" s="336"/>
      <c r="BC204" s="336"/>
      <c r="BD204" s="336"/>
      <c r="BE204" s="336"/>
      <c r="BF204" s="336"/>
      <c r="BG204" s="336"/>
      <c r="BH204" s="336"/>
      <c r="BI204" s="336"/>
      <c r="BJ204" s="325"/>
      <c r="BK204" s="325"/>
      <c r="BL204" s="325"/>
      <c r="BM204" s="325"/>
      <c r="BN204" s="325"/>
      <c r="BO204" s="325"/>
      <c r="BP204" s="325"/>
      <c r="BQ204" s="325"/>
      <c r="BR204" s="325"/>
      <c r="BS204" s="325"/>
      <c r="BT204" s="325"/>
      <c r="BU204" s="325"/>
      <c r="BV204" s="336">
        <v>19970954.87</v>
      </c>
      <c r="BW204" s="336"/>
      <c r="BX204" s="336"/>
      <c r="BY204" s="336"/>
      <c r="BZ204" s="336"/>
      <c r="CA204" s="336"/>
      <c r="CB204" s="336"/>
      <c r="CC204" s="336"/>
      <c r="CD204" s="336"/>
      <c r="CE204" s="336"/>
      <c r="CF204" s="336">
        <v>19970954.87</v>
      </c>
      <c r="CG204" s="336"/>
      <c r="CH204" s="336"/>
      <c r="CI204" s="336"/>
      <c r="CJ204" s="336"/>
      <c r="CK204" s="336"/>
      <c r="CL204" s="336"/>
      <c r="CM204" s="336"/>
      <c r="CN204" s="336"/>
      <c r="CO204" s="336"/>
      <c r="CP204" s="336"/>
      <c r="CQ204" s="336"/>
      <c r="CR204" s="336"/>
      <c r="CS204" s="336"/>
      <c r="CT204" s="336"/>
      <c r="CU204" s="336"/>
      <c r="CV204" s="336"/>
      <c r="CW204" s="336"/>
      <c r="CX204" s="336"/>
      <c r="CY204" s="336"/>
      <c r="CZ204" s="336"/>
      <c r="DA204" s="336"/>
      <c r="DB204" s="336"/>
      <c r="DC204" s="336"/>
      <c r="DD204" s="336"/>
      <c r="DE204" s="126"/>
      <c r="DF204" s="126"/>
      <c r="DG204" s="126"/>
      <c r="DH204" s="126"/>
    </row>
    <row r="205" spans="1:112" s="10" customFormat="1" ht="25.5" customHeight="1">
      <c r="A205" s="353" t="s">
        <v>67</v>
      </c>
      <c r="B205" s="354"/>
      <c r="C205" s="354"/>
      <c r="D205" s="354"/>
      <c r="E205" s="354"/>
      <c r="F205" s="354"/>
      <c r="G205" s="354"/>
      <c r="H205" s="354"/>
      <c r="I205" s="354"/>
      <c r="J205" s="354"/>
      <c r="K205" s="354"/>
      <c r="L205" s="354"/>
      <c r="M205" s="354"/>
      <c r="N205" s="354"/>
      <c r="O205" s="354"/>
      <c r="P205" s="354"/>
      <c r="Q205" s="354"/>
      <c r="R205" s="354"/>
      <c r="S205" s="354"/>
      <c r="T205" s="354"/>
      <c r="U205" s="354"/>
      <c r="V205" s="354"/>
      <c r="W205" s="354"/>
      <c r="X205" s="354"/>
      <c r="Y205" s="168" t="s">
        <v>68</v>
      </c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352">
        <f>AM207+AM208+AM209+AM210+AM212+AM211+AM213</f>
        <v>8038790.14</v>
      </c>
      <c r="AN205" s="352"/>
      <c r="AO205" s="352"/>
      <c r="AP205" s="352"/>
      <c r="AQ205" s="352"/>
      <c r="AR205" s="352"/>
      <c r="AS205" s="352"/>
      <c r="AT205" s="352"/>
      <c r="AU205" s="352"/>
      <c r="AV205" s="352"/>
      <c r="AW205" s="352">
        <v>8038790.14</v>
      </c>
      <c r="AX205" s="352"/>
      <c r="AY205" s="352"/>
      <c r="AZ205" s="352"/>
      <c r="BA205" s="352"/>
      <c r="BB205" s="352"/>
      <c r="BC205" s="352"/>
      <c r="BD205" s="352"/>
      <c r="BE205" s="352"/>
      <c r="BF205" s="352"/>
      <c r="BG205" s="352"/>
      <c r="BH205" s="352"/>
      <c r="BI205" s="352"/>
      <c r="BJ205" s="351"/>
      <c r="BK205" s="351"/>
      <c r="BL205" s="351"/>
      <c r="BM205" s="351"/>
      <c r="BN205" s="351"/>
      <c r="BO205" s="351"/>
      <c r="BP205" s="351"/>
      <c r="BQ205" s="351"/>
      <c r="BR205" s="351"/>
      <c r="BS205" s="351"/>
      <c r="BT205" s="351"/>
      <c r="BU205" s="351"/>
      <c r="BV205" s="352">
        <f>BV207+BV209+BV211+BV212</f>
        <v>7970990.89</v>
      </c>
      <c r="BW205" s="352"/>
      <c r="BX205" s="352"/>
      <c r="BY205" s="352"/>
      <c r="BZ205" s="352"/>
      <c r="CA205" s="352"/>
      <c r="CB205" s="352"/>
      <c r="CC205" s="352"/>
      <c r="CD205" s="352"/>
      <c r="CE205" s="352"/>
      <c r="CF205" s="352">
        <v>3084791.7699999996</v>
      </c>
      <c r="CG205" s="352"/>
      <c r="CH205" s="352"/>
      <c r="CI205" s="352"/>
      <c r="CJ205" s="352"/>
      <c r="CK205" s="352"/>
      <c r="CL205" s="352"/>
      <c r="CM205" s="352"/>
      <c r="CN205" s="352"/>
      <c r="CO205" s="352"/>
      <c r="CP205" s="352"/>
      <c r="CQ205" s="352"/>
      <c r="CR205" s="352"/>
      <c r="CS205" s="336"/>
      <c r="CT205" s="336"/>
      <c r="CU205" s="336"/>
      <c r="CV205" s="336"/>
      <c r="CW205" s="336"/>
      <c r="CX205" s="336"/>
      <c r="CY205" s="336"/>
      <c r="CZ205" s="336"/>
      <c r="DA205" s="336"/>
      <c r="DB205" s="336"/>
      <c r="DC205" s="336"/>
      <c r="DD205" s="336"/>
      <c r="DE205" s="126"/>
      <c r="DF205" s="126"/>
      <c r="DG205" s="126"/>
      <c r="DH205" s="126"/>
    </row>
    <row r="206" spans="1:112" s="10" customFormat="1" ht="12" customHeight="1">
      <c r="A206" s="353" t="s">
        <v>1</v>
      </c>
      <c r="B206" s="354"/>
      <c r="C206" s="354"/>
      <c r="D206" s="354"/>
      <c r="E206" s="354"/>
      <c r="F206" s="354"/>
      <c r="G206" s="354"/>
      <c r="H206" s="354"/>
      <c r="I206" s="354"/>
      <c r="J206" s="354"/>
      <c r="K206" s="354"/>
      <c r="L206" s="354"/>
      <c r="M206" s="354"/>
      <c r="N206" s="354"/>
      <c r="O206" s="354"/>
      <c r="P206" s="354"/>
      <c r="Q206" s="354"/>
      <c r="R206" s="354"/>
      <c r="S206" s="354"/>
      <c r="T206" s="354"/>
      <c r="U206" s="354"/>
      <c r="V206" s="354"/>
      <c r="W206" s="354"/>
      <c r="X206" s="354"/>
      <c r="Y206" s="354"/>
      <c r="Z206" s="354"/>
      <c r="AA206" s="354"/>
      <c r="AB206" s="354"/>
      <c r="AC206" s="354"/>
      <c r="AD206" s="354"/>
      <c r="AE206" s="354"/>
      <c r="AF206" s="354"/>
      <c r="AG206" s="354"/>
      <c r="AH206" s="354"/>
      <c r="AI206" s="354"/>
      <c r="AJ206" s="354"/>
      <c r="AK206" s="354"/>
      <c r="AL206" s="354"/>
      <c r="AM206" s="354"/>
      <c r="AN206" s="354"/>
      <c r="AO206" s="354"/>
      <c r="AP206" s="354"/>
      <c r="AQ206" s="354"/>
      <c r="AR206" s="354"/>
      <c r="AS206" s="354"/>
      <c r="AT206" s="354"/>
      <c r="AU206" s="354"/>
      <c r="AV206" s="354"/>
      <c r="AW206" s="354"/>
      <c r="AX206" s="354"/>
      <c r="AY206" s="354"/>
      <c r="AZ206" s="354"/>
      <c r="BA206" s="354"/>
      <c r="BB206" s="354"/>
      <c r="BC206" s="354"/>
      <c r="BD206" s="354"/>
      <c r="BE206" s="354"/>
      <c r="BF206" s="354"/>
      <c r="BG206" s="354"/>
      <c r="BH206" s="354"/>
      <c r="BI206" s="354"/>
      <c r="BJ206" s="354"/>
      <c r="BK206" s="354"/>
      <c r="BL206" s="354"/>
      <c r="BM206" s="354"/>
      <c r="BN206" s="354"/>
      <c r="BO206" s="354"/>
      <c r="BP206" s="354"/>
      <c r="BQ206" s="354"/>
      <c r="BR206" s="354"/>
      <c r="BS206" s="354"/>
      <c r="BT206" s="354"/>
      <c r="BU206" s="354"/>
      <c r="BV206" s="354"/>
      <c r="BW206" s="354"/>
      <c r="BX206" s="354"/>
      <c r="BY206" s="354"/>
      <c r="BZ206" s="354"/>
      <c r="CA206" s="354"/>
      <c r="CB206" s="354"/>
      <c r="CC206" s="354"/>
      <c r="CD206" s="354"/>
      <c r="CE206" s="354"/>
      <c r="CF206" s="354"/>
      <c r="CG206" s="354"/>
      <c r="CH206" s="354"/>
      <c r="CI206" s="354"/>
      <c r="CJ206" s="354"/>
      <c r="CK206" s="354"/>
      <c r="CL206" s="354"/>
      <c r="CM206" s="354"/>
      <c r="CN206" s="354"/>
      <c r="CO206" s="354"/>
      <c r="CP206" s="354"/>
      <c r="CQ206" s="354"/>
      <c r="CR206" s="354"/>
      <c r="CS206" s="354"/>
      <c r="CT206" s="354"/>
      <c r="CU206" s="354"/>
      <c r="CV206" s="354"/>
      <c r="CW206" s="354"/>
      <c r="CX206" s="354"/>
      <c r="CY206" s="354"/>
      <c r="CZ206" s="354"/>
      <c r="DA206" s="354"/>
      <c r="DB206" s="354"/>
      <c r="DC206" s="354"/>
      <c r="DD206" s="354"/>
      <c r="DE206" s="126"/>
      <c r="DF206" s="126"/>
      <c r="DG206" s="126"/>
      <c r="DH206" s="126"/>
    </row>
    <row r="207" spans="1:112" s="10" customFormat="1" ht="12" customHeight="1">
      <c r="A207" s="355" t="s">
        <v>69</v>
      </c>
      <c r="B207" s="356"/>
      <c r="C207" s="356"/>
      <c r="D207" s="356"/>
      <c r="E207" s="356"/>
      <c r="F207" s="356"/>
      <c r="G207" s="356"/>
      <c r="H207" s="356"/>
      <c r="I207" s="356"/>
      <c r="J207" s="356"/>
      <c r="K207" s="356"/>
      <c r="L207" s="356"/>
      <c r="M207" s="356"/>
      <c r="N207" s="356"/>
      <c r="O207" s="356"/>
      <c r="P207" s="356"/>
      <c r="Q207" s="356"/>
      <c r="R207" s="356"/>
      <c r="S207" s="356"/>
      <c r="T207" s="356"/>
      <c r="U207" s="356"/>
      <c r="V207" s="356"/>
      <c r="W207" s="356"/>
      <c r="X207" s="356"/>
      <c r="Y207" s="168" t="s">
        <v>20</v>
      </c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336">
        <v>60000</v>
      </c>
      <c r="AN207" s="336"/>
      <c r="AO207" s="336"/>
      <c r="AP207" s="336"/>
      <c r="AQ207" s="336"/>
      <c r="AR207" s="336"/>
      <c r="AS207" s="336"/>
      <c r="AT207" s="336"/>
      <c r="AU207" s="336"/>
      <c r="AV207" s="336"/>
      <c r="AW207" s="336">
        <v>60000</v>
      </c>
      <c r="AX207" s="336"/>
      <c r="AY207" s="336"/>
      <c r="AZ207" s="336"/>
      <c r="BA207" s="336"/>
      <c r="BB207" s="336"/>
      <c r="BC207" s="336"/>
      <c r="BD207" s="336"/>
      <c r="BE207" s="336"/>
      <c r="BF207" s="336"/>
      <c r="BG207" s="336"/>
      <c r="BH207" s="336"/>
      <c r="BI207" s="336"/>
      <c r="BJ207" s="325"/>
      <c r="BK207" s="325"/>
      <c r="BL207" s="325"/>
      <c r="BM207" s="325"/>
      <c r="BN207" s="325"/>
      <c r="BO207" s="325"/>
      <c r="BP207" s="325"/>
      <c r="BQ207" s="325"/>
      <c r="BR207" s="325"/>
      <c r="BS207" s="325"/>
      <c r="BT207" s="325"/>
      <c r="BU207" s="325"/>
      <c r="BV207" s="336">
        <v>60000</v>
      </c>
      <c r="BW207" s="336"/>
      <c r="BX207" s="336"/>
      <c r="BY207" s="336"/>
      <c r="BZ207" s="336"/>
      <c r="CA207" s="336"/>
      <c r="CB207" s="336"/>
      <c r="CC207" s="336"/>
      <c r="CD207" s="336"/>
      <c r="CE207" s="336"/>
      <c r="CF207" s="336">
        <v>60000</v>
      </c>
      <c r="CG207" s="336"/>
      <c r="CH207" s="336"/>
      <c r="CI207" s="336"/>
      <c r="CJ207" s="336"/>
      <c r="CK207" s="336"/>
      <c r="CL207" s="336"/>
      <c r="CM207" s="336"/>
      <c r="CN207" s="336"/>
      <c r="CO207" s="336"/>
      <c r="CP207" s="336"/>
      <c r="CQ207" s="336"/>
      <c r="CR207" s="336"/>
      <c r="CS207" s="336"/>
      <c r="CT207" s="336"/>
      <c r="CU207" s="336"/>
      <c r="CV207" s="336"/>
      <c r="CW207" s="336"/>
      <c r="CX207" s="336"/>
      <c r="CY207" s="336"/>
      <c r="CZ207" s="336"/>
      <c r="DA207" s="336"/>
      <c r="DB207" s="336"/>
      <c r="DC207" s="336"/>
      <c r="DD207" s="336"/>
      <c r="DE207" s="126"/>
      <c r="DF207" s="126"/>
      <c r="DG207" s="126"/>
      <c r="DH207" s="126"/>
    </row>
    <row r="208" spans="1:112" s="10" customFormat="1" ht="12" customHeight="1">
      <c r="A208" s="355" t="s">
        <v>70</v>
      </c>
      <c r="B208" s="356"/>
      <c r="C208" s="356"/>
      <c r="D208" s="356"/>
      <c r="E208" s="356"/>
      <c r="F208" s="356"/>
      <c r="G208" s="356"/>
      <c r="H208" s="356"/>
      <c r="I208" s="356"/>
      <c r="J208" s="356"/>
      <c r="K208" s="356"/>
      <c r="L208" s="356"/>
      <c r="M208" s="356"/>
      <c r="N208" s="356"/>
      <c r="O208" s="356"/>
      <c r="P208" s="356"/>
      <c r="Q208" s="356"/>
      <c r="R208" s="356"/>
      <c r="S208" s="356"/>
      <c r="T208" s="356"/>
      <c r="U208" s="356"/>
      <c r="V208" s="356"/>
      <c r="W208" s="356"/>
      <c r="X208" s="356"/>
      <c r="Y208" s="168" t="s">
        <v>21</v>
      </c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336">
        <f>AW208</f>
        <v>0</v>
      </c>
      <c r="AN208" s="336"/>
      <c r="AO208" s="336"/>
      <c r="AP208" s="336"/>
      <c r="AQ208" s="336"/>
      <c r="AR208" s="336"/>
      <c r="AS208" s="336"/>
      <c r="AT208" s="336"/>
      <c r="AU208" s="336"/>
      <c r="AV208" s="336"/>
      <c r="AW208" s="336"/>
      <c r="AX208" s="336"/>
      <c r="AY208" s="336"/>
      <c r="AZ208" s="336"/>
      <c r="BA208" s="336"/>
      <c r="BB208" s="336"/>
      <c r="BC208" s="336"/>
      <c r="BD208" s="336"/>
      <c r="BE208" s="336"/>
      <c r="BF208" s="336"/>
      <c r="BG208" s="336"/>
      <c r="BH208" s="336"/>
      <c r="BI208" s="336"/>
      <c r="BJ208" s="325"/>
      <c r="BK208" s="325"/>
      <c r="BL208" s="325"/>
      <c r="BM208" s="325"/>
      <c r="BN208" s="325"/>
      <c r="BO208" s="325"/>
      <c r="BP208" s="325"/>
      <c r="BQ208" s="325"/>
      <c r="BR208" s="325"/>
      <c r="BS208" s="325"/>
      <c r="BT208" s="325"/>
      <c r="BU208" s="325"/>
      <c r="BV208" s="336">
        <f>CF208</f>
        <v>0</v>
      </c>
      <c r="BW208" s="336"/>
      <c r="BX208" s="336"/>
      <c r="BY208" s="336"/>
      <c r="BZ208" s="336"/>
      <c r="CA208" s="336"/>
      <c r="CB208" s="336"/>
      <c r="CC208" s="336"/>
      <c r="CD208" s="336"/>
      <c r="CE208" s="336"/>
      <c r="CF208" s="336"/>
      <c r="CG208" s="336"/>
      <c r="CH208" s="336"/>
      <c r="CI208" s="336"/>
      <c r="CJ208" s="336"/>
      <c r="CK208" s="336"/>
      <c r="CL208" s="336"/>
      <c r="CM208" s="336"/>
      <c r="CN208" s="336"/>
      <c r="CO208" s="336"/>
      <c r="CP208" s="336"/>
      <c r="CQ208" s="336"/>
      <c r="CR208" s="336"/>
      <c r="CS208" s="336"/>
      <c r="CT208" s="336"/>
      <c r="CU208" s="336"/>
      <c r="CV208" s="336"/>
      <c r="CW208" s="336"/>
      <c r="CX208" s="336"/>
      <c r="CY208" s="336"/>
      <c r="CZ208" s="336"/>
      <c r="DA208" s="336"/>
      <c r="DB208" s="336"/>
      <c r="DC208" s="336"/>
      <c r="DD208" s="336"/>
      <c r="DE208" s="126"/>
      <c r="DF208" s="126"/>
      <c r="DG208" s="126"/>
      <c r="DH208" s="126"/>
    </row>
    <row r="209" spans="1:112" s="10" customFormat="1" ht="12" customHeight="1">
      <c r="A209" s="355" t="s">
        <v>71</v>
      </c>
      <c r="B209" s="356"/>
      <c r="C209" s="356"/>
      <c r="D209" s="356"/>
      <c r="E209" s="356"/>
      <c r="F209" s="356"/>
      <c r="G209" s="356"/>
      <c r="H209" s="356"/>
      <c r="I209" s="356"/>
      <c r="J209" s="356"/>
      <c r="K209" s="356"/>
      <c r="L209" s="356"/>
      <c r="M209" s="356"/>
      <c r="N209" s="356"/>
      <c r="O209" s="356"/>
      <c r="P209" s="356"/>
      <c r="Q209" s="356"/>
      <c r="R209" s="356"/>
      <c r="S209" s="356"/>
      <c r="T209" s="356"/>
      <c r="U209" s="356"/>
      <c r="V209" s="356"/>
      <c r="W209" s="356"/>
      <c r="X209" s="356"/>
      <c r="Y209" s="168" t="s">
        <v>22</v>
      </c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336">
        <v>2726302.5</v>
      </c>
      <c r="AN209" s="336"/>
      <c r="AO209" s="336"/>
      <c r="AP209" s="336"/>
      <c r="AQ209" s="336"/>
      <c r="AR209" s="336"/>
      <c r="AS209" s="336"/>
      <c r="AT209" s="336"/>
      <c r="AU209" s="336"/>
      <c r="AV209" s="336"/>
      <c r="AW209" s="336">
        <v>2726302.5</v>
      </c>
      <c r="AX209" s="336"/>
      <c r="AY209" s="336"/>
      <c r="AZ209" s="336"/>
      <c r="BA209" s="336"/>
      <c r="BB209" s="336"/>
      <c r="BC209" s="336"/>
      <c r="BD209" s="336"/>
      <c r="BE209" s="336"/>
      <c r="BF209" s="336"/>
      <c r="BG209" s="336"/>
      <c r="BH209" s="336"/>
      <c r="BI209" s="336"/>
      <c r="BJ209" s="325"/>
      <c r="BK209" s="325"/>
      <c r="BL209" s="325"/>
      <c r="BM209" s="325"/>
      <c r="BN209" s="325"/>
      <c r="BO209" s="325"/>
      <c r="BP209" s="325"/>
      <c r="BQ209" s="325"/>
      <c r="BR209" s="325"/>
      <c r="BS209" s="325"/>
      <c r="BT209" s="325"/>
      <c r="BU209" s="325"/>
      <c r="BV209" s="336">
        <v>2726302.5</v>
      </c>
      <c r="BW209" s="336"/>
      <c r="BX209" s="336"/>
      <c r="BY209" s="336"/>
      <c r="BZ209" s="336"/>
      <c r="CA209" s="336"/>
      <c r="CB209" s="336"/>
      <c r="CC209" s="336"/>
      <c r="CD209" s="336"/>
      <c r="CE209" s="336"/>
      <c r="CF209" s="336">
        <v>2726302.5</v>
      </c>
      <c r="CG209" s="336"/>
      <c r="CH209" s="336"/>
      <c r="CI209" s="336"/>
      <c r="CJ209" s="336"/>
      <c r="CK209" s="336"/>
      <c r="CL209" s="336"/>
      <c r="CM209" s="336"/>
      <c r="CN209" s="336"/>
      <c r="CO209" s="336"/>
      <c r="CP209" s="336"/>
      <c r="CQ209" s="336"/>
      <c r="CR209" s="336"/>
      <c r="CS209" s="336"/>
      <c r="CT209" s="336"/>
      <c r="CU209" s="336"/>
      <c r="CV209" s="336"/>
      <c r="CW209" s="336"/>
      <c r="CX209" s="336"/>
      <c r="CY209" s="336"/>
      <c r="CZ209" s="336"/>
      <c r="DA209" s="336"/>
      <c r="DB209" s="336"/>
      <c r="DC209" s="336"/>
      <c r="DD209" s="336"/>
      <c r="DE209" s="126"/>
      <c r="DF209" s="126"/>
      <c r="DG209" s="126"/>
      <c r="DH209" s="126"/>
    </row>
    <row r="210" spans="1:112" s="10" customFormat="1" ht="38.25" customHeight="1">
      <c r="A210" s="353" t="s">
        <v>72</v>
      </c>
      <c r="B210" s="354"/>
      <c r="C210" s="354"/>
      <c r="D210" s="354"/>
      <c r="E210" s="354"/>
      <c r="F210" s="354"/>
      <c r="G210" s="354"/>
      <c r="H210" s="354"/>
      <c r="I210" s="354"/>
      <c r="J210" s="354"/>
      <c r="K210" s="354"/>
      <c r="L210" s="354"/>
      <c r="M210" s="354"/>
      <c r="N210" s="354"/>
      <c r="O210" s="354"/>
      <c r="P210" s="354"/>
      <c r="Q210" s="354"/>
      <c r="R210" s="354"/>
      <c r="S210" s="354"/>
      <c r="T210" s="354"/>
      <c r="U210" s="354"/>
      <c r="V210" s="354"/>
      <c r="W210" s="354"/>
      <c r="X210" s="354"/>
      <c r="Y210" s="168" t="s">
        <v>23</v>
      </c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336">
        <f>AW210</f>
        <v>0</v>
      </c>
      <c r="AN210" s="336"/>
      <c r="AO210" s="336"/>
      <c r="AP210" s="336"/>
      <c r="AQ210" s="336"/>
      <c r="AR210" s="336"/>
      <c r="AS210" s="336"/>
      <c r="AT210" s="336"/>
      <c r="AU210" s="336"/>
      <c r="AV210" s="336"/>
      <c r="AW210" s="336"/>
      <c r="AX210" s="336"/>
      <c r="AY210" s="336"/>
      <c r="AZ210" s="336"/>
      <c r="BA210" s="336"/>
      <c r="BB210" s="336"/>
      <c r="BC210" s="336"/>
      <c r="BD210" s="336"/>
      <c r="BE210" s="336"/>
      <c r="BF210" s="336"/>
      <c r="BG210" s="336"/>
      <c r="BH210" s="336"/>
      <c r="BI210" s="336"/>
      <c r="BJ210" s="325"/>
      <c r="BK210" s="325"/>
      <c r="BL210" s="325"/>
      <c r="BM210" s="325"/>
      <c r="BN210" s="325"/>
      <c r="BO210" s="325"/>
      <c r="BP210" s="325"/>
      <c r="BQ210" s="325"/>
      <c r="BR210" s="325"/>
      <c r="BS210" s="325"/>
      <c r="BT210" s="325"/>
      <c r="BU210" s="325"/>
      <c r="BV210" s="336">
        <f>CF210</f>
        <v>0</v>
      </c>
      <c r="BW210" s="336"/>
      <c r="BX210" s="336"/>
      <c r="BY210" s="336"/>
      <c r="BZ210" s="336"/>
      <c r="CA210" s="336"/>
      <c r="CB210" s="336"/>
      <c r="CC210" s="336"/>
      <c r="CD210" s="336"/>
      <c r="CE210" s="336"/>
      <c r="CF210" s="336"/>
      <c r="CG210" s="336"/>
      <c r="CH210" s="336"/>
      <c r="CI210" s="336"/>
      <c r="CJ210" s="336"/>
      <c r="CK210" s="336"/>
      <c r="CL210" s="336"/>
      <c r="CM210" s="336"/>
      <c r="CN210" s="336"/>
      <c r="CO210" s="336"/>
      <c r="CP210" s="336"/>
      <c r="CQ210" s="336"/>
      <c r="CR210" s="336"/>
      <c r="CS210" s="336"/>
      <c r="CT210" s="336"/>
      <c r="CU210" s="336"/>
      <c r="CV210" s="336"/>
      <c r="CW210" s="336"/>
      <c r="CX210" s="336"/>
      <c r="CY210" s="336"/>
      <c r="CZ210" s="336"/>
      <c r="DA210" s="336"/>
      <c r="DB210" s="336"/>
      <c r="DC210" s="336"/>
      <c r="DD210" s="336"/>
      <c r="DE210" s="126"/>
      <c r="DF210" s="126"/>
      <c r="DG210" s="126"/>
      <c r="DH210" s="126"/>
    </row>
    <row r="211" spans="1:112" s="10" customFormat="1" ht="25.5" customHeight="1">
      <c r="A211" s="353" t="s">
        <v>95</v>
      </c>
      <c r="B211" s="354"/>
      <c r="C211" s="354"/>
      <c r="D211" s="354"/>
      <c r="E211" s="354"/>
      <c r="F211" s="354"/>
      <c r="G211" s="354"/>
      <c r="H211" s="354"/>
      <c r="I211" s="354"/>
      <c r="J211" s="354"/>
      <c r="K211" s="354"/>
      <c r="L211" s="354"/>
      <c r="M211" s="354"/>
      <c r="N211" s="354"/>
      <c r="O211" s="354"/>
      <c r="P211" s="354"/>
      <c r="Q211" s="354"/>
      <c r="R211" s="354"/>
      <c r="S211" s="354"/>
      <c r="T211" s="354"/>
      <c r="U211" s="354"/>
      <c r="V211" s="354"/>
      <c r="W211" s="354"/>
      <c r="X211" s="354"/>
      <c r="Y211" s="168" t="s">
        <v>24</v>
      </c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336">
        <v>23900</v>
      </c>
      <c r="AN211" s="336"/>
      <c r="AO211" s="336"/>
      <c r="AP211" s="336"/>
      <c r="AQ211" s="336"/>
      <c r="AR211" s="336"/>
      <c r="AS211" s="336"/>
      <c r="AT211" s="336"/>
      <c r="AU211" s="336"/>
      <c r="AV211" s="336"/>
      <c r="AW211" s="336">
        <v>23900</v>
      </c>
      <c r="AX211" s="336"/>
      <c r="AY211" s="336"/>
      <c r="AZ211" s="336"/>
      <c r="BA211" s="336"/>
      <c r="BB211" s="336"/>
      <c r="BC211" s="336"/>
      <c r="BD211" s="336"/>
      <c r="BE211" s="336"/>
      <c r="BF211" s="336"/>
      <c r="BG211" s="336"/>
      <c r="BH211" s="336"/>
      <c r="BI211" s="336"/>
      <c r="BJ211" s="325"/>
      <c r="BK211" s="325"/>
      <c r="BL211" s="325"/>
      <c r="BM211" s="325"/>
      <c r="BN211" s="325"/>
      <c r="BO211" s="325"/>
      <c r="BP211" s="325"/>
      <c r="BQ211" s="325"/>
      <c r="BR211" s="325"/>
      <c r="BS211" s="325"/>
      <c r="BT211" s="325"/>
      <c r="BU211" s="325"/>
      <c r="BV211" s="336">
        <v>23900</v>
      </c>
      <c r="BW211" s="336"/>
      <c r="BX211" s="336"/>
      <c r="BY211" s="336"/>
      <c r="BZ211" s="336"/>
      <c r="CA211" s="336"/>
      <c r="CB211" s="336"/>
      <c r="CC211" s="336"/>
      <c r="CD211" s="336"/>
      <c r="CE211" s="336"/>
      <c r="CF211" s="336">
        <v>23900</v>
      </c>
      <c r="CG211" s="336"/>
      <c r="CH211" s="336"/>
      <c r="CI211" s="336"/>
      <c r="CJ211" s="336"/>
      <c r="CK211" s="336"/>
      <c r="CL211" s="336"/>
      <c r="CM211" s="336"/>
      <c r="CN211" s="336"/>
      <c r="CO211" s="336"/>
      <c r="CP211" s="336"/>
      <c r="CQ211" s="336"/>
      <c r="CR211" s="336"/>
      <c r="CS211" s="336"/>
      <c r="CT211" s="336"/>
      <c r="CU211" s="336"/>
      <c r="CV211" s="336"/>
      <c r="CW211" s="336"/>
      <c r="CX211" s="336"/>
      <c r="CY211" s="336"/>
      <c r="CZ211" s="336"/>
      <c r="DA211" s="336"/>
      <c r="DB211" s="336"/>
      <c r="DC211" s="336"/>
      <c r="DD211" s="336"/>
      <c r="DE211" s="126"/>
      <c r="DF211" s="126"/>
      <c r="DG211" s="126"/>
      <c r="DH211" s="126"/>
    </row>
    <row r="212" spans="1:112" s="10" customFormat="1" ht="12" customHeight="1">
      <c r="A212" s="355" t="s">
        <v>73</v>
      </c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  <c r="O212" s="356"/>
      <c r="P212" s="356"/>
      <c r="Q212" s="356"/>
      <c r="R212" s="356"/>
      <c r="S212" s="356"/>
      <c r="T212" s="356"/>
      <c r="U212" s="356"/>
      <c r="V212" s="356"/>
      <c r="W212" s="356"/>
      <c r="X212" s="356"/>
      <c r="Y212" s="168" t="s">
        <v>25</v>
      </c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336">
        <v>5228587.64</v>
      </c>
      <c r="AN212" s="336"/>
      <c r="AO212" s="336"/>
      <c r="AP212" s="336"/>
      <c r="AQ212" s="336"/>
      <c r="AR212" s="336"/>
      <c r="AS212" s="336"/>
      <c r="AT212" s="336"/>
      <c r="AU212" s="336"/>
      <c r="AV212" s="336"/>
      <c r="AW212" s="336">
        <v>5228587.64</v>
      </c>
      <c r="AX212" s="336"/>
      <c r="AY212" s="336"/>
      <c r="AZ212" s="336"/>
      <c r="BA212" s="336"/>
      <c r="BB212" s="336"/>
      <c r="BC212" s="336"/>
      <c r="BD212" s="336"/>
      <c r="BE212" s="336"/>
      <c r="BF212" s="336"/>
      <c r="BG212" s="336"/>
      <c r="BH212" s="336"/>
      <c r="BI212" s="336"/>
      <c r="BJ212" s="325"/>
      <c r="BK212" s="325"/>
      <c r="BL212" s="325"/>
      <c r="BM212" s="325"/>
      <c r="BN212" s="325"/>
      <c r="BO212" s="325"/>
      <c r="BP212" s="325"/>
      <c r="BQ212" s="325"/>
      <c r="BR212" s="325"/>
      <c r="BS212" s="325"/>
      <c r="BT212" s="325"/>
      <c r="BU212" s="325"/>
      <c r="BV212" s="336">
        <v>5160788.39</v>
      </c>
      <c r="BW212" s="336"/>
      <c r="BX212" s="336"/>
      <c r="BY212" s="336"/>
      <c r="BZ212" s="336"/>
      <c r="CA212" s="336"/>
      <c r="CB212" s="336"/>
      <c r="CC212" s="336"/>
      <c r="CD212" s="336"/>
      <c r="CE212" s="336"/>
      <c r="CF212" s="336">
        <v>5160788.39</v>
      </c>
      <c r="CG212" s="336"/>
      <c r="CH212" s="336"/>
      <c r="CI212" s="336"/>
      <c r="CJ212" s="336"/>
      <c r="CK212" s="336"/>
      <c r="CL212" s="336"/>
      <c r="CM212" s="336"/>
      <c r="CN212" s="336"/>
      <c r="CO212" s="336"/>
      <c r="CP212" s="336"/>
      <c r="CQ212" s="336"/>
      <c r="CR212" s="336"/>
      <c r="CS212" s="336"/>
      <c r="CT212" s="336"/>
      <c r="CU212" s="336"/>
      <c r="CV212" s="336"/>
      <c r="CW212" s="336"/>
      <c r="CX212" s="336"/>
      <c r="CY212" s="336"/>
      <c r="CZ212" s="336"/>
      <c r="DA212" s="336"/>
      <c r="DB212" s="336"/>
      <c r="DC212" s="336"/>
      <c r="DD212" s="336"/>
      <c r="DE212" s="126"/>
      <c r="DF212" s="126"/>
      <c r="DG212" s="126"/>
      <c r="DH212" s="126"/>
    </row>
    <row r="213" spans="1:112" s="10" customFormat="1" ht="12" customHeight="1">
      <c r="A213" s="355" t="s">
        <v>418</v>
      </c>
      <c r="B213" s="356"/>
      <c r="C213" s="356"/>
      <c r="D213" s="356"/>
      <c r="E213" s="356"/>
      <c r="F213" s="356"/>
      <c r="G213" s="356"/>
      <c r="H213" s="356"/>
      <c r="I213" s="356"/>
      <c r="J213" s="356"/>
      <c r="K213" s="356"/>
      <c r="L213" s="356"/>
      <c r="M213" s="356"/>
      <c r="N213" s="356"/>
      <c r="O213" s="356"/>
      <c r="P213" s="356"/>
      <c r="Q213" s="356"/>
      <c r="R213" s="356"/>
      <c r="S213" s="356"/>
      <c r="T213" s="356"/>
      <c r="U213" s="356"/>
      <c r="V213" s="356"/>
      <c r="W213" s="356"/>
      <c r="X213" s="356"/>
      <c r="Y213" s="168" t="s">
        <v>417</v>
      </c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336"/>
      <c r="AN213" s="336"/>
      <c r="AO213" s="336"/>
      <c r="AP213" s="336"/>
      <c r="AQ213" s="336"/>
      <c r="AR213" s="336"/>
      <c r="AS213" s="336"/>
      <c r="AT213" s="336"/>
      <c r="AU213" s="336"/>
      <c r="AV213" s="336"/>
      <c r="AW213" s="336"/>
      <c r="AX213" s="336"/>
      <c r="AY213" s="336"/>
      <c r="AZ213" s="336"/>
      <c r="BA213" s="336"/>
      <c r="BB213" s="336"/>
      <c r="BC213" s="336"/>
      <c r="BD213" s="336"/>
      <c r="BE213" s="336"/>
      <c r="BF213" s="336"/>
      <c r="BG213" s="336"/>
      <c r="BH213" s="336"/>
      <c r="BI213" s="336"/>
      <c r="BJ213" s="325"/>
      <c r="BK213" s="325"/>
      <c r="BL213" s="325"/>
      <c r="BM213" s="325"/>
      <c r="BN213" s="325"/>
      <c r="BO213" s="325"/>
      <c r="BP213" s="325"/>
      <c r="BQ213" s="325"/>
      <c r="BR213" s="325"/>
      <c r="BS213" s="325"/>
      <c r="BT213" s="325"/>
      <c r="BU213" s="325"/>
      <c r="BV213" s="336"/>
      <c r="BW213" s="336"/>
      <c r="BX213" s="336"/>
      <c r="BY213" s="336"/>
      <c r="BZ213" s="336"/>
      <c r="CA213" s="336"/>
      <c r="CB213" s="336"/>
      <c r="CC213" s="336"/>
      <c r="CD213" s="336"/>
      <c r="CE213" s="336"/>
      <c r="CF213" s="336"/>
      <c r="CG213" s="336"/>
      <c r="CH213" s="336"/>
      <c r="CI213" s="336"/>
      <c r="CJ213" s="336"/>
      <c r="CK213" s="336"/>
      <c r="CL213" s="336"/>
      <c r="CM213" s="336"/>
      <c r="CN213" s="336"/>
      <c r="CO213" s="336"/>
      <c r="CP213" s="336"/>
      <c r="CQ213" s="336"/>
      <c r="CR213" s="336"/>
      <c r="CS213" s="336"/>
      <c r="CT213" s="336"/>
      <c r="CU213" s="336"/>
      <c r="CV213" s="336"/>
      <c r="CW213" s="336"/>
      <c r="CX213" s="336"/>
      <c r="CY213" s="336"/>
      <c r="CZ213" s="336"/>
      <c r="DA213" s="336"/>
      <c r="DB213" s="336"/>
      <c r="DC213" s="336"/>
      <c r="DD213" s="336"/>
      <c r="DE213" s="126"/>
      <c r="DF213" s="126"/>
      <c r="DG213" s="126"/>
      <c r="DH213" s="126"/>
    </row>
    <row r="214" spans="1:112" s="10" customFormat="1" ht="25.5" customHeight="1">
      <c r="A214" s="353" t="s">
        <v>30</v>
      </c>
      <c r="B214" s="354"/>
      <c r="C214" s="354"/>
      <c r="D214" s="354"/>
      <c r="E214" s="354"/>
      <c r="F214" s="354"/>
      <c r="G214" s="354"/>
      <c r="H214" s="354"/>
      <c r="I214" s="354"/>
      <c r="J214" s="354"/>
      <c r="K214" s="354"/>
      <c r="L214" s="354"/>
      <c r="M214" s="354"/>
      <c r="N214" s="354"/>
      <c r="O214" s="354"/>
      <c r="P214" s="354"/>
      <c r="Q214" s="354"/>
      <c r="R214" s="354"/>
      <c r="S214" s="354"/>
      <c r="T214" s="354"/>
      <c r="U214" s="354"/>
      <c r="V214" s="354"/>
      <c r="W214" s="354"/>
      <c r="X214" s="354"/>
      <c r="Y214" s="168" t="s">
        <v>26</v>
      </c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366">
        <f>AM216+AM217+AM218+AM219</f>
        <v>269394.13</v>
      </c>
      <c r="AN214" s="351"/>
      <c r="AO214" s="351"/>
      <c r="AP214" s="351"/>
      <c r="AQ214" s="351"/>
      <c r="AR214" s="351"/>
      <c r="AS214" s="351"/>
      <c r="AT214" s="351"/>
      <c r="AU214" s="351"/>
      <c r="AV214" s="351"/>
      <c r="AW214" s="351">
        <v>201595.8</v>
      </c>
      <c r="AX214" s="351"/>
      <c r="AY214" s="351"/>
      <c r="AZ214" s="351"/>
      <c r="BA214" s="351"/>
      <c r="BB214" s="351"/>
      <c r="BC214" s="351"/>
      <c r="BD214" s="351"/>
      <c r="BE214" s="351"/>
      <c r="BF214" s="351"/>
      <c r="BG214" s="351"/>
      <c r="BH214" s="351"/>
      <c r="BI214" s="351"/>
      <c r="BJ214" s="351"/>
      <c r="BK214" s="351"/>
      <c r="BL214" s="351"/>
      <c r="BM214" s="351"/>
      <c r="BN214" s="351"/>
      <c r="BO214" s="351"/>
      <c r="BP214" s="351"/>
      <c r="BQ214" s="351"/>
      <c r="BR214" s="351"/>
      <c r="BS214" s="351"/>
      <c r="BT214" s="351"/>
      <c r="BU214" s="351"/>
      <c r="BV214" s="352">
        <f>BV216+BV217+BV218+BV219</f>
        <v>269394.13</v>
      </c>
      <c r="BW214" s="352"/>
      <c r="BX214" s="352"/>
      <c r="BY214" s="352"/>
      <c r="BZ214" s="352"/>
      <c r="CA214" s="352"/>
      <c r="CB214" s="352"/>
      <c r="CC214" s="352"/>
      <c r="CD214" s="352"/>
      <c r="CE214" s="352"/>
      <c r="CF214" s="352">
        <v>269394.13</v>
      </c>
      <c r="CG214" s="352"/>
      <c r="CH214" s="352"/>
      <c r="CI214" s="352"/>
      <c r="CJ214" s="352"/>
      <c r="CK214" s="352"/>
      <c r="CL214" s="352"/>
      <c r="CM214" s="352"/>
      <c r="CN214" s="352"/>
      <c r="CO214" s="352"/>
      <c r="CP214" s="352"/>
      <c r="CQ214" s="352"/>
      <c r="CR214" s="352"/>
      <c r="CS214" s="325"/>
      <c r="CT214" s="325"/>
      <c r="CU214" s="325"/>
      <c r="CV214" s="325"/>
      <c r="CW214" s="325"/>
      <c r="CX214" s="325"/>
      <c r="CY214" s="325"/>
      <c r="CZ214" s="325"/>
      <c r="DA214" s="325"/>
      <c r="DB214" s="325"/>
      <c r="DC214" s="325"/>
      <c r="DD214" s="325"/>
      <c r="DE214" s="126"/>
      <c r="DF214" s="126"/>
      <c r="DG214" s="126"/>
      <c r="DH214" s="126"/>
    </row>
    <row r="215" spans="1:112" s="10" customFormat="1" ht="12" customHeight="1">
      <c r="A215" s="355" t="s">
        <v>1</v>
      </c>
      <c r="B215" s="356"/>
      <c r="C215" s="356"/>
      <c r="D215" s="356"/>
      <c r="E215" s="356"/>
      <c r="F215" s="356"/>
      <c r="G215" s="356"/>
      <c r="H215" s="356"/>
      <c r="I215" s="356"/>
      <c r="J215" s="356"/>
      <c r="K215" s="356"/>
      <c r="L215" s="356"/>
      <c r="M215" s="356"/>
      <c r="N215" s="356"/>
      <c r="O215" s="356"/>
      <c r="P215" s="356"/>
      <c r="Q215" s="356"/>
      <c r="R215" s="356"/>
      <c r="S215" s="356"/>
      <c r="T215" s="356"/>
      <c r="U215" s="356"/>
      <c r="V215" s="356"/>
      <c r="W215" s="356"/>
      <c r="X215" s="356"/>
      <c r="Y215" s="356"/>
      <c r="Z215" s="356"/>
      <c r="AA215" s="356"/>
      <c r="AB215" s="356"/>
      <c r="AC215" s="356"/>
      <c r="AD215" s="356"/>
      <c r="AE215" s="356"/>
      <c r="AF215" s="356"/>
      <c r="AG215" s="356"/>
      <c r="AH215" s="356"/>
      <c r="AI215" s="356"/>
      <c r="AJ215" s="356"/>
      <c r="AK215" s="356"/>
      <c r="AL215" s="356"/>
      <c r="AM215" s="356"/>
      <c r="AN215" s="356"/>
      <c r="AO215" s="356"/>
      <c r="AP215" s="356"/>
      <c r="AQ215" s="356"/>
      <c r="AR215" s="356"/>
      <c r="AS215" s="356"/>
      <c r="AT215" s="356"/>
      <c r="AU215" s="356"/>
      <c r="AV215" s="356"/>
      <c r="AW215" s="356"/>
      <c r="AX215" s="356"/>
      <c r="AY215" s="356"/>
      <c r="AZ215" s="356"/>
      <c r="BA215" s="356"/>
      <c r="BB215" s="356"/>
      <c r="BC215" s="356"/>
      <c r="BD215" s="356"/>
      <c r="BE215" s="356"/>
      <c r="BF215" s="356"/>
      <c r="BG215" s="356"/>
      <c r="BH215" s="356"/>
      <c r="BI215" s="356"/>
      <c r="BJ215" s="356"/>
      <c r="BK215" s="356"/>
      <c r="BL215" s="356"/>
      <c r="BM215" s="356"/>
      <c r="BN215" s="356"/>
      <c r="BO215" s="356"/>
      <c r="BP215" s="356"/>
      <c r="BQ215" s="356"/>
      <c r="BR215" s="356"/>
      <c r="BS215" s="356"/>
      <c r="BT215" s="356"/>
      <c r="BU215" s="356"/>
      <c r="BV215" s="356"/>
      <c r="BW215" s="356"/>
      <c r="BX215" s="356"/>
      <c r="BY215" s="356"/>
      <c r="BZ215" s="356"/>
      <c r="CA215" s="356"/>
      <c r="CB215" s="356"/>
      <c r="CC215" s="356"/>
      <c r="CD215" s="356"/>
      <c r="CE215" s="356"/>
      <c r="CF215" s="356"/>
      <c r="CG215" s="356"/>
      <c r="CH215" s="356"/>
      <c r="CI215" s="356"/>
      <c r="CJ215" s="356"/>
      <c r="CK215" s="356"/>
      <c r="CL215" s="356"/>
      <c r="CM215" s="356"/>
      <c r="CN215" s="356"/>
      <c r="CO215" s="356"/>
      <c r="CP215" s="356"/>
      <c r="CQ215" s="356"/>
      <c r="CR215" s="356"/>
      <c r="CS215" s="356"/>
      <c r="CT215" s="356"/>
      <c r="CU215" s="356"/>
      <c r="CV215" s="356"/>
      <c r="CW215" s="356"/>
      <c r="CX215" s="356"/>
      <c r="CY215" s="356"/>
      <c r="CZ215" s="356"/>
      <c r="DA215" s="356"/>
      <c r="DB215" s="356"/>
      <c r="DC215" s="356"/>
      <c r="DD215" s="356"/>
      <c r="DE215" s="126"/>
      <c r="DF215" s="126"/>
      <c r="DG215" s="126"/>
      <c r="DH215" s="126"/>
    </row>
    <row r="216" spans="1:112" s="10" customFormat="1" ht="75" customHeight="1">
      <c r="A216" s="353" t="s">
        <v>168</v>
      </c>
      <c r="B216" s="354"/>
      <c r="C216" s="354"/>
      <c r="D216" s="354"/>
      <c r="E216" s="354"/>
      <c r="F216" s="354"/>
      <c r="G216" s="354"/>
      <c r="H216" s="354"/>
      <c r="I216" s="354"/>
      <c r="J216" s="354"/>
      <c r="K216" s="354"/>
      <c r="L216" s="354"/>
      <c r="M216" s="354"/>
      <c r="N216" s="354"/>
      <c r="O216" s="354"/>
      <c r="P216" s="354"/>
      <c r="Q216" s="354"/>
      <c r="R216" s="354"/>
      <c r="S216" s="354"/>
      <c r="T216" s="354"/>
      <c r="U216" s="354"/>
      <c r="V216" s="354"/>
      <c r="W216" s="354"/>
      <c r="X216" s="354"/>
      <c r="Y216" s="168" t="s">
        <v>166</v>
      </c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335">
        <f>AW216</f>
        <v>0</v>
      </c>
      <c r="AN216" s="335"/>
      <c r="AO216" s="335"/>
      <c r="AP216" s="335"/>
      <c r="AQ216" s="335"/>
      <c r="AR216" s="335"/>
      <c r="AS216" s="335"/>
      <c r="AT216" s="335"/>
      <c r="AU216" s="335"/>
      <c r="AV216" s="335"/>
      <c r="AW216" s="325"/>
      <c r="AX216" s="325"/>
      <c r="AY216" s="325"/>
      <c r="AZ216" s="325"/>
      <c r="BA216" s="325"/>
      <c r="BB216" s="325"/>
      <c r="BC216" s="325"/>
      <c r="BD216" s="325"/>
      <c r="BE216" s="325"/>
      <c r="BF216" s="325"/>
      <c r="BG216" s="325"/>
      <c r="BH216" s="325"/>
      <c r="BI216" s="325"/>
      <c r="BJ216" s="325"/>
      <c r="BK216" s="325"/>
      <c r="BL216" s="325"/>
      <c r="BM216" s="325"/>
      <c r="BN216" s="325"/>
      <c r="BO216" s="325"/>
      <c r="BP216" s="325"/>
      <c r="BQ216" s="325"/>
      <c r="BR216" s="325"/>
      <c r="BS216" s="325"/>
      <c r="BT216" s="325"/>
      <c r="BU216" s="325"/>
      <c r="BV216" s="336"/>
      <c r="BW216" s="336"/>
      <c r="BX216" s="336"/>
      <c r="BY216" s="336"/>
      <c r="BZ216" s="336"/>
      <c r="CA216" s="336"/>
      <c r="CB216" s="336"/>
      <c r="CC216" s="336"/>
      <c r="CD216" s="336"/>
      <c r="CE216" s="336"/>
      <c r="CF216" s="336"/>
      <c r="CG216" s="336"/>
      <c r="CH216" s="336"/>
      <c r="CI216" s="336"/>
      <c r="CJ216" s="336"/>
      <c r="CK216" s="336"/>
      <c r="CL216" s="336"/>
      <c r="CM216" s="336"/>
      <c r="CN216" s="336"/>
      <c r="CO216" s="336"/>
      <c r="CP216" s="336"/>
      <c r="CQ216" s="336"/>
      <c r="CR216" s="336"/>
      <c r="CS216" s="336"/>
      <c r="CT216" s="336"/>
      <c r="CU216" s="336"/>
      <c r="CV216" s="336"/>
      <c r="CW216" s="336"/>
      <c r="CX216" s="336"/>
      <c r="CY216" s="336"/>
      <c r="CZ216" s="336"/>
      <c r="DA216" s="336"/>
      <c r="DB216" s="336"/>
      <c r="DC216" s="336"/>
      <c r="DD216" s="336"/>
      <c r="DE216" s="126"/>
      <c r="DF216" s="126"/>
      <c r="DG216" s="126"/>
      <c r="DH216" s="126"/>
    </row>
    <row r="217" spans="1:112" s="10" customFormat="1" ht="25.5" customHeight="1">
      <c r="A217" s="353" t="s">
        <v>75</v>
      </c>
      <c r="B217" s="354"/>
      <c r="C217" s="354"/>
      <c r="D217" s="354"/>
      <c r="E217" s="354"/>
      <c r="F217" s="354"/>
      <c r="G217" s="354"/>
      <c r="H217" s="354"/>
      <c r="I217" s="354"/>
      <c r="J217" s="354"/>
      <c r="K217" s="354"/>
      <c r="L217" s="354"/>
      <c r="M217" s="354"/>
      <c r="N217" s="354"/>
      <c r="O217" s="354"/>
      <c r="P217" s="354"/>
      <c r="Q217" s="354"/>
      <c r="R217" s="354"/>
      <c r="S217" s="354"/>
      <c r="T217" s="354"/>
      <c r="U217" s="354"/>
      <c r="V217" s="354"/>
      <c r="W217" s="354"/>
      <c r="X217" s="354"/>
      <c r="Y217" s="168" t="s">
        <v>74</v>
      </c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335">
        <f>AW217</f>
        <v>0</v>
      </c>
      <c r="AN217" s="335"/>
      <c r="AO217" s="335"/>
      <c r="AP217" s="335"/>
      <c r="AQ217" s="335"/>
      <c r="AR217" s="335"/>
      <c r="AS217" s="335"/>
      <c r="AT217" s="335"/>
      <c r="AU217" s="335"/>
      <c r="AV217" s="335"/>
      <c r="AW217" s="325"/>
      <c r="AX217" s="325"/>
      <c r="AY217" s="325"/>
      <c r="AZ217" s="325"/>
      <c r="BA217" s="325"/>
      <c r="BB217" s="325"/>
      <c r="BC217" s="325"/>
      <c r="BD217" s="325"/>
      <c r="BE217" s="325"/>
      <c r="BF217" s="325"/>
      <c r="BG217" s="325"/>
      <c r="BH217" s="325"/>
      <c r="BI217" s="325"/>
      <c r="BJ217" s="325"/>
      <c r="BK217" s="325"/>
      <c r="BL217" s="325"/>
      <c r="BM217" s="325"/>
      <c r="BN217" s="325"/>
      <c r="BO217" s="325"/>
      <c r="BP217" s="325"/>
      <c r="BQ217" s="325"/>
      <c r="BR217" s="325"/>
      <c r="BS217" s="325"/>
      <c r="BT217" s="325"/>
      <c r="BU217" s="325"/>
      <c r="BV217" s="336"/>
      <c r="BW217" s="336"/>
      <c r="BX217" s="336"/>
      <c r="BY217" s="336"/>
      <c r="BZ217" s="336"/>
      <c r="CA217" s="336"/>
      <c r="CB217" s="336"/>
      <c r="CC217" s="336"/>
      <c r="CD217" s="336"/>
      <c r="CE217" s="336"/>
      <c r="CF217" s="336"/>
      <c r="CG217" s="336"/>
      <c r="CH217" s="336"/>
      <c r="CI217" s="336"/>
      <c r="CJ217" s="336"/>
      <c r="CK217" s="336"/>
      <c r="CL217" s="336"/>
      <c r="CM217" s="336"/>
      <c r="CN217" s="336"/>
      <c r="CO217" s="336"/>
      <c r="CP217" s="336"/>
      <c r="CQ217" s="336"/>
      <c r="CR217" s="336"/>
      <c r="CS217" s="336"/>
      <c r="CT217" s="336"/>
      <c r="CU217" s="336"/>
      <c r="CV217" s="336"/>
      <c r="CW217" s="336"/>
      <c r="CX217" s="336"/>
      <c r="CY217" s="336"/>
      <c r="CZ217" s="336"/>
      <c r="DA217" s="336"/>
      <c r="DB217" s="336"/>
      <c r="DC217" s="336"/>
      <c r="DD217" s="336"/>
      <c r="DE217" s="126"/>
      <c r="DF217" s="126"/>
      <c r="DG217" s="126"/>
      <c r="DH217" s="126"/>
    </row>
    <row r="218" spans="1:112" s="10" customFormat="1" ht="67.5" customHeight="1">
      <c r="A218" s="353" t="s">
        <v>169</v>
      </c>
      <c r="B218" s="354"/>
      <c r="C218" s="354"/>
      <c r="D218" s="354"/>
      <c r="E218" s="354"/>
      <c r="F218" s="354"/>
      <c r="G218" s="354"/>
      <c r="H218" s="354"/>
      <c r="I218" s="354"/>
      <c r="J218" s="354"/>
      <c r="K218" s="354"/>
      <c r="L218" s="354"/>
      <c r="M218" s="354"/>
      <c r="N218" s="354"/>
      <c r="O218" s="354"/>
      <c r="P218" s="354"/>
      <c r="Q218" s="354"/>
      <c r="R218" s="354"/>
      <c r="S218" s="354"/>
      <c r="T218" s="354"/>
      <c r="U218" s="354"/>
      <c r="V218" s="354"/>
      <c r="W218" s="354"/>
      <c r="X218" s="354"/>
      <c r="Y218" s="168" t="s">
        <v>167</v>
      </c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335">
        <v>103223.9</v>
      </c>
      <c r="AN218" s="335"/>
      <c r="AO218" s="335"/>
      <c r="AP218" s="335"/>
      <c r="AQ218" s="335"/>
      <c r="AR218" s="335"/>
      <c r="AS218" s="335"/>
      <c r="AT218" s="335"/>
      <c r="AU218" s="335"/>
      <c r="AV218" s="335"/>
      <c r="AW218" s="325">
        <v>103223.9</v>
      </c>
      <c r="AX218" s="325"/>
      <c r="AY218" s="325"/>
      <c r="AZ218" s="325"/>
      <c r="BA218" s="325"/>
      <c r="BB218" s="325"/>
      <c r="BC218" s="325"/>
      <c r="BD218" s="325"/>
      <c r="BE218" s="325"/>
      <c r="BF218" s="325"/>
      <c r="BG218" s="325"/>
      <c r="BH218" s="325"/>
      <c r="BI218" s="325"/>
      <c r="BJ218" s="325"/>
      <c r="BK218" s="325"/>
      <c r="BL218" s="325"/>
      <c r="BM218" s="325"/>
      <c r="BN218" s="325"/>
      <c r="BO218" s="325"/>
      <c r="BP218" s="325"/>
      <c r="BQ218" s="325"/>
      <c r="BR218" s="325"/>
      <c r="BS218" s="325"/>
      <c r="BT218" s="325"/>
      <c r="BU218" s="325"/>
      <c r="BV218" s="335">
        <v>103223.9</v>
      </c>
      <c r="BW218" s="335"/>
      <c r="BX218" s="335"/>
      <c r="BY218" s="335"/>
      <c r="BZ218" s="335"/>
      <c r="CA218" s="335"/>
      <c r="CB218" s="335"/>
      <c r="CC218" s="335"/>
      <c r="CD218" s="335"/>
      <c r="CE218" s="335"/>
      <c r="CF218" s="336">
        <v>103223.9</v>
      </c>
      <c r="CG218" s="336"/>
      <c r="CH218" s="336"/>
      <c r="CI218" s="336"/>
      <c r="CJ218" s="336"/>
      <c r="CK218" s="336"/>
      <c r="CL218" s="336"/>
      <c r="CM218" s="336"/>
      <c r="CN218" s="336"/>
      <c r="CO218" s="336"/>
      <c r="CP218" s="336"/>
      <c r="CQ218" s="336"/>
      <c r="CR218" s="336"/>
      <c r="CS218" s="336"/>
      <c r="CT218" s="336"/>
      <c r="CU218" s="336"/>
      <c r="CV218" s="336"/>
      <c r="CW218" s="336"/>
      <c r="CX218" s="336"/>
      <c r="CY218" s="336"/>
      <c r="CZ218" s="336"/>
      <c r="DA218" s="336"/>
      <c r="DB218" s="336"/>
      <c r="DC218" s="336"/>
      <c r="DD218" s="336"/>
      <c r="DE218" s="126"/>
      <c r="DF218" s="126"/>
      <c r="DG218" s="126"/>
      <c r="DH218" s="126"/>
    </row>
    <row r="219" spans="1:112" s="10" customFormat="1" ht="50.25" customHeight="1">
      <c r="A219" s="353" t="s">
        <v>352</v>
      </c>
      <c r="B219" s="354"/>
      <c r="C219" s="354"/>
      <c r="D219" s="354"/>
      <c r="E219" s="354"/>
      <c r="F219" s="354"/>
      <c r="G219" s="354"/>
      <c r="H219" s="354"/>
      <c r="I219" s="354"/>
      <c r="J219" s="354"/>
      <c r="K219" s="354"/>
      <c r="L219" s="354"/>
      <c r="M219" s="354"/>
      <c r="N219" s="354"/>
      <c r="O219" s="354"/>
      <c r="P219" s="354"/>
      <c r="Q219" s="354"/>
      <c r="R219" s="354"/>
      <c r="S219" s="354"/>
      <c r="T219" s="354"/>
      <c r="U219" s="354"/>
      <c r="V219" s="354"/>
      <c r="W219" s="354"/>
      <c r="X219" s="354"/>
      <c r="Y219" s="168" t="s">
        <v>416</v>
      </c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  <c r="AM219" s="335">
        <v>166170.23</v>
      </c>
      <c r="AN219" s="335"/>
      <c r="AO219" s="335"/>
      <c r="AP219" s="335"/>
      <c r="AQ219" s="335"/>
      <c r="AR219" s="335"/>
      <c r="AS219" s="335"/>
      <c r="AT219" s="335"/>
      <c r="AU219" s="335"/>
      <c r="AV219" s="335"/>
      <c r="AW219" s="325">
        <v>166170.23</v>
      </c>
      <c r="AX219" s="325"/>
      <c r="AY219" s="325"/>
      <c r="AZ219" s="325"/>
      <c r="BA219" s="325"/>
      <c r="BB219" s="325"/>
      <c r="BC219" s="325"/>
      <c r="BD219" s="325"/>
      <c r="BE219" s="325"/>
      <c r="BF219" s="325"/>
      <c r="BG219" s="325"/>
      <c r="BH219" s="325"/>
      <c r="BI219" s="325"/>
      <c r="BJ219" s="325"/>
      <c r="BK219" s="325"/>
      <c r="BL219" s="325"/>
      <c r="BM219" s="325"/>
      <c r="BN219" s="325"/>
      <c r="BO219" s="325"/>
      <c r="BP219" s="325"/>
      <c r="BQ219" s="325"/>
      <c r="BR219" s="325"/>
      <c r="BS219" s="325"/>
      <c r="BT219" s="325"/>
      <c r="BU219" s="325"/>
      <c r="BV219" s="336">
        <v>166170.23</v>
      </c>
      <c r="BW219" s="336"/>
      <c r="BX219" s="336"/>
      <c r="BY219" s="336"/>
      <c r="BZ219" s="336"/>
      <c r="CA219" s="336"/>
      <c r="CB219" s="336"/>
      <c r="CC219" s="336"/>
      <c r="CD219" s="336"/>
      <c r="CE219" s="336"/>
      <c r="CF219" s="336">
        <v>166170.23</v>
      </c>
      <c r="CG219" s="336"/>
      <c r="CH219" s="336"/>
      <c r="CI219" s="336"/>
      <c r="CJ219" s="336"/>
      <c r="CK219" s="336"/>
      <c r="CL219" s="336"/>
      <c r="CM219" s="336"/>
      <c r="CN219" s="336"/>
      <c r="CO219" s="336"/>
      <c r="CP219" s="336"/>
      <c r="CQ219" s="336"/>
      <c r="CR219" s="336"/>
      <c r="CS219" s="336"/>
      <c r="CT219" s="336"/>
      <c r="CU219" s="336"/>
      <c r="CV219" s="336"/>
      <c r="CW219" s="336"/>
      <c r="CX219" s="336"/>
      <c r="CY219" s="336"/>
      <c r="CZ219" s="336"/>
      <c r="DA219" s="336"/>
      <c r="DB219" s="336"/>
      <c r="DC219" s="336"/>
      <c r="DD219" s="336"/>
      <c r="DE219" s="126"/>
      <c r="DF219" s="126"/>
      <c r="DG219" s="126"/>
      <c r="DH219" s="126"/>
    </row>
    <row r="220" spans="1:112" s="10" customFormat="1" ht="12" customHeight="1">
      <c r="A220" s="355" t="s">
        <v>31</v>
      </c>
      <c r="B220" s="356"/>
      <c r="C220" s="356"/>
      <c r="D220" s="356"/>
      <c r="E220" s="356"/>
      <c r="F220" s="356"/>
      <c r="G220" s="356"/>
      <c r="H220" s="356"/>
      <c r="I220" s="356"/>
      <c r="J220" s="356"/>
      <c r="K220" s="356"/>
      <c r="L220" s="356"/>
      <c r="M220" s="356"/>
      <c r="N220" s="356"/>
      <c r="O220" s="356"/>
      <c r="P220" s="356"/>
      <c r="Q220" s="356"/>
      <c r="R220" s="356"/>
      <c r="S220" s="356"/>
      <c r="T220" s="356"/>
      <c r="U220" s="356"/>
      <c r="V220" s="356"/>
      <c r="W220" s="356"/>
      <c r="X220" s="356"/>
      <c r="Y220" s="168" t="s">
        <v>334</v>
      </c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352">
        <v>567989</v>
      </c>
      <c r="AN220" s="352"/>
      <c r="AO220" s="352"/>
      <c r="AP220" s="352"/>
      <c r="AQ220" s="352"/>
      <c r="AR220" s="352"/>
      <c r="AS220" s="352"/>
      <c r="AT220" s="352"/>
      <c r="AU220" s="352"/>
      <c r="AV220" s="352"/>
      <c r="AW220" s="352">
        <v>567989</v>
      </c>
      <c r="AX220" s="352"/>
      <c r="AY220" s="352"/>
      <c r="AZ220" s="352"/>
      <c r="BA220" s="352"/>
      <c r="BB220" s="352"/>
      <c r="BC220" s="352"/>
      <c r="BD220" s="352"/>
      <c r="BE220" s="352"/>
      <c r="BF220" s="352"/>
      <c r="BG220" s="352"/>
      <c r="BH220" s="352"/>
      <c r="BI220" s="352"/>
      <c r="BJ220" s="351"/>
      <c r="BK220" s="351"/>
      <c r="BL220" s="351"/>
      <c r="BM220" s="351"/>
      <c r="BN220" s="351"/>
      <c r="BO220" s="351"/>
      <c r="BP220" s="351"/>
      <c r="BQ220" s="351"/>
      <c r="BR220" s="351"/>
      <c r="BS220" s="351"/>
      <c r="BT220" s="351"/>
      <c r="BU220" s="351"/>
      <c r="BV220" s="352">
        <v>567989</v>
      </c>
      <c r="BW220" s="352"/>
      <c r="BX220" s="352"/>
      <c r="BY220" s="352"/>
      <c r="BZ220" s="352"/>
      <c r="CA220" s="352"/>
      <c r="CB220" s="352"/>
      <c r="CC220" s="352"/>
      <c r="CD220" s="352"/>
      <c r="CE220" s="352"/>
      <c r="CF220" s="352">
        <v>567989</v>
      </c>
      <c r="CG220" s="352"/>
      <c r="CH220" s="352"/>
      <c r="CI220" s="352"/>
      <c r="CJ220" s="352"/>
      <c r="CK220" s="352"/>
      <c r="CL220" s="352"/>
      <c r="CM220" s="352"/>
      <c r="CN220" s="352"/>
      <c r="CO220" s="352"/>
      <c r="CP220" s="352"/>
      <c r="CQ220" s="352"/>
      <c r="CR220" s="352"/>
      <c r="CS220" s="352"/>
      <c r="CT220" s="352"/>
      <c r="CU220" s="352"/>
      <c r="CV220" s="352"/>
      <c r="CW220" s="352"/>
      <c r="CX220" s="352"/>
      <c r="CY220" s="352"/>
      <c r="CZ220" s="352"/>
      <c r="DA220" s="352"/>
      <c r="DB220" s="352"/>
      <c r="DC220" s="352"/>
      <c r="DD220" s="352"/>
      <c r="DE220" s="126"/>
      <c r="DF220" s="126"/>
      <c r="DG220" s="126"/>
      <c r="DH220" s="126"/>
    </row>
    <row r="221" spans="1:112" s="10" customFormat="1" ht="40.5" customHeight="1">
      <c r="A221" s="326" t="s">
        <v>130</v>
      </c>
      <c r="B221" s="327"/>
      <c r="C221" s="327"/>
      <c r="D221" s="327"/>
      <c r="E221" s="327"/>
      <c r="F221" s="327"/>
      <c r="G221" s="327"/>
      <c r="H221" s="327"/>
      <c r="I221" s="327"/>
      <c r="J221" s="327"/>
      <c r="K221" s="327"/>
      <c r="L221" s="327"/>
      <c r="M221" s="327"/>
      <c r="N221" s="327"/>
      <c r="O221" s="327"/>
      <c r="P221" s="327"/>
      <c r="Q221" s="327"/>
      <c r="R221" s="327"/>
      <c r="S221" s="327"/>
      <c r="T221" s="327"/>
      <c r="U221" s="327"/>
      <c r="V221" s="327"/>
      <c r="W221" s="327"/>
      <c r="X221" s="327"/>
      <c r="Y221" s="168" t="s">
        <v>131</v>
      </c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336">
        <f>AM222+AM224</f>
        <v>186473.31</v>
      </c>
      <c r="AN221" s="336"/>
      <c r="AO221" s="336"/>
      <c r="AP221" s="336"/>
      <c r="AQ221" s="336"/>
      <c r="AR221" s="336"/>
      <c r="AS221" s="336"/>
      <c r="AT221" s="336"/>
      <c r="AU221" s="336"/>
      <c r="AV221" s="336"/>
      <c r="AW221" s="336">
        <v>186473.31</v>
      </c>
      <c r="AX221" s="336"/>
      <c r="AY221" s="336"/>
      <c r="AZ221" s="336"/>
      <c r="BA221" s="336"/>
      <c r="BB221" s="336"/>
      <c r="BC221" s="336"/>
      <c r="BD221" s="336"/>
      <c r="BE221" s="336"/>
      <c r="BF221" s="336"/>
      <c r="BG221" s="336"/>
      <c r="BH221" s="336"/>
      <c r="BI221" s="336"/>
      <c r="BJ221" s="325"/>
      <c r="BK221" s="325"/>
      <c r="BL221" s="325"/>
      <c r="BM221" s="325"/>
      <c r="BN221" s="325"/>
      <c r="BO221" s="325"/>
      <c r="BP221" s="325"/>
      <c r="BQ221" s="325"/>
      <c r="BR221" s="325"/>
      <c r="BS221" s="325"/>
      <c r="BT221" s="325"/>
      <c r="BU221" s="325"/>
      <c r="BV221" s="336">
        <f>BV222+BV224</f>
        <v>186473.31</v>
      </c>
      <c r="BW221" s="336"/>
      <c r="BX221" s="336"/>
      <c r="BY221" s="336"/>
      <c r="BZ221" s="336"/>
      <c r="CA221" s="336"/>
      <c r="CB221" s="336"/>
      <c r="CC221" s="336"/>
      <c r="CD221" s="336"/>
      <c r="CE221" s="336"/>
      <c r="CF221" s="336">
        <v>186473.31</v>
      </c>
      <c r="CG221" s="336"/>
      <c r="CH221" s="336"/>
      <c r="CI221" s="336"/>
      <c r="CJ221" s="336"/>
      <c r="CK221" s="336"/>
      <c r="CL221" s="336"/>
      <c r="CM221" s="336"/>
      <c r="CN221" s="336"/>
      <c r="CO221" s="336"/>
      <c r="CP221" s="336"/>
      <c r="CQ221" s="336"/>
      <c r="CR221" s="336"/>
      <c r="CS221" s="336"/>
      <c r="CT221" s="336"/>
      <c r="CU221" s="336"/>
      <c r="CV221" s="336"/>
      <c r="CW221" s="336"/>
      <c r="CX221" s="336"/>
      <c r="CY221" s="336"/>
      <c r="CZ221" s="336"/>
      <c r="DA221" s="336"/>
      <c r="DB221" s="336"/>
      <c r="DC221" s="336"/>
      <c r="DD221" s="336"/>
      <c r="DE221" s="126"/>
      <c r="DF221" s="126"/>
      <c r="DG221" s="126"/>
      <c r="DH221" s="126"/>
    </row>
    <row r="222" spans="1:112" s="10" customFormat="1" ht="25.5" customHeight="1">
      <c r="A222" s="353" t="s">
        <v>76</v>
      </c>
      <c r="B222" s="354"/>
      <c r="C222" s="354"/>
      <c r="D222" s="354"/>
      <c r="E222" s="354"/>
      <c r="F222" s="354"/>
      <c r="G222" s="354"/>
      <c r="H222" s="354"/>
      <c r="I222" s="354"/>
      <c r="J222" s="354"/>
      <c r="K222" s="354"/>
      <c r="L222" s="354"/>
      <c r="M222" s="354"/>
      <c r="N222" s="354"/>
      <c r="O222" s="354"/>
      <c r="P222" s="354"/>
      <c r="Q222" s="354"/>
      <c r="R222" s="354"/>
      <c r="S222" s="354"/>
      <c r="T222" s="354"/>
      <c r="U222" s="354"/>
      <c r="V222" s="354"/>
      <c r="W222" s="354"/>
      <c r="X222" s="354"/>
      <c r="Y222" s="168" t="s">
        <v>27</v>
      </c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336"/>
      <c r="AN222" s="336"/>
      <c r="AO222" s="336"/>
      <c r="AP222" s="336"/>
      <c r="AQ222" s="336"/>
      <c r="AR222" s="336"/>
      <c r="AS222" s="336"/>
      <c r="AT222" s="336"/>
      <c r="AU222" s="336"/>
      <c r="AV222" s="336"/>
      <c r="AW222" s="336"/>
      <c r="AX222" s="336"/>
      <c r="AY222" s="336"/>
      <c r="AZ222" s="336"/>
      <c r="BA222" s="336"/>
      <c r="BB222" s="336"/>
      <c r="BC222" s="336"/>
      <c r="BD222" s="336"/>
      <c r="BE222" s="336"/>
      <c r="BF222" s="336"/>
      <c r="BG222" s="336"/>
      <c r="BH222" s="336"/>
      <c r="BI222" s="336"/>
      <c r="BJ222" s="325"/>
      <c r="BK222" s="325"/>
      <c r="BL222" s="325"/>
      <c r="BM222" s="325"/>
      <c r="BN222" s="325"/>
      <c r="BO222" s="325"/>
      <c r="BP222" s="325"/>
      <c r="BQ222" s="325"/>
      <c r="BR222" s="325"/>
      <c r="BS222" s="325"/>
      <c r="BT222" s="325"/>
      <c r="BU222" s="325"/>
      <c r="BV222" s="336"/>
      <c r="BW222" s="336"/>
      <c r="BX222" s="336"/>
      <c r="BY222" s="336"/>
      <c r="BZ222" s="336"/>
      <c r="CA222" s="336"/>
      <c r="CB222" s="336"/>
      <c r="CC222" s="336"/>
      <c r="CD222" s="336"/>
      <c r="CE222" s="336"/>
      <c r="CF222" s="336"/>
      <c r="CG222" s="336"/>
      <c r="CH222" s="336"/>
      <c r="CI222" s="336"/>
      <c r="CJ222" s="336"/>
      <c r="CK222" s="336"/>
      <c r="CL222" s="336"/>
      <c r="CM222" s="336"/>
      <c r="CN222" s="336"/>
      <c r="CO222" s="336"/>
      <c r="CP222" s="336"/>
      <c r="CQ222" s="336"/>
      <c r="CR222" s="336"/>
      <c r="CS222" s="336"/>
      <c r="CT222" s="336"/>
      <c r="CU222" s="336"/>
      <c r="CV222" s="336"/>
      <c r="CW222" s="336"/>
      <c r="CX222" s="336"/>
      <c r="CY222" s="336"/>
      <c r="CZ222" s="336"/>
      <c r="DA222" s="336"/>
      <c r="DB222" s="336"/>
      <c r="DC222" s="336"/>
      <c r="DD222" s="336"/>
      <c r="DE222" s="126"/>
      <c r="DF222" s="126"/>
      <c r="DG222" s="126"/>
      <c r="DH222" s="126"/>
    </row>
    <row r="223" spans="1:112" s="10" customFormat="1" ht="38.25" customHeight="1">
      <c r="A223" s="353" t="s">
        <v>77</v>
      </c>
      <c r="B223" s="354"/>
      <c r="C223" s="354"/>
      <c r="D223" s="354"/>
      <c r="E223" s="354"/>
      <c r="F223" s="354"/>
      <c r="G223" s="354"/>
      <c r="H223" s="354"/>
      <c r="I223" s="354"/>
      <c r="J223" s="354"/>
      <c r="K223" s="354"/>
      <c r="L223" s="354"/>
      <c r="M223" s="354"/>
      <c r="N223" s="354"/>
      <c r="O223" s="354"/>
      <c r="P223" s="354"/>
      <c r="Q223" s="354"/>
      <c r="R223" s="354"/>
      <c r="S223" s="354"/>
      <c r="T223" s="354"/>
      <c r="U223" s="354"/>
      <c r="V223" s="354"/>
      <c r="W223" s="354"/>
      <c r="X223" s="354"/>
      <c r="Y223" s="168" t="s">
        <v>28</v>
      </c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336"/>
      <c r="AN223" s="336"/>
      <c r="AO223" s="336"/>
      <c r="AP223" s="336"/>
      <c r="AQ223" s="336"/>
      <c r="AR223" s="336"/>
      <c r="AS223" s="336"/>
      <c r="AT223" s="336"/>
      <c r="AU223" s="336"/>
      <c r="AV223" s="336"/>
      <c r="AW223" s="336"/>
      <c r="AX223" s="336"/>
      <c r="AY223" s="336"/>
      <c r="AZ223" s="336"/>
      <c r="BA223" s="336"/>
      <c r="BB223" s="336"/>
      <c r="BC223" s="336"/>
      <c r="BD223" s="336"/>
      <c r="BE223" s="336"/>
      <c r="BF223" s="336"/>
      <c r="BG223" s="336"/>
      <c r="BH223" s="336"/>
      <c r="BI223" s="336"/>
      <c r="BJ223" s="325"/>
      <c r="BK223" s="325"/>
      <c r="BL223" s="325"/>
      <c r="BM223" s="325"/>
      <c r="BN223" s="325"/>
      <c r="BO223" s="325"/>
      <c r="BP223" s="325"/>
      <c r="BQ223" s="325"/>
      <c r="BR223" s="325"/>
      <c r="BS223" s="325"/>
      <c r="BT223" s="325"/>
      <c r="BU223" s="325"/>
      <c r="BV223" s="336"/>
      <c r="BW223" s="336"/>
      <c r="BX223" s="336"/>
      <c r="BY223" s="336"/>
      <c r="BZ223" s="336"/>
      <c r="CA223" s="336"/>
      <c r="CB223" s="336"/>
      <c r="CC223" s="336"/>
      <c r="CD223" s="336"/>
      <c r="CE223" s="336"/>
      <c r="CF223" s="336"/>
      <c r="CG223" s="336"/>
      <c r="CH223" s="336"/>
      <c r="CI223" s="336"/>
      <c r="CJ223" s="336"/>
      <c r="CK223" s="336"/>
      <c r="CL223" s="336"/>
      <c r="CM223" s="336"/>
      <c r="CN223" s="336"/>
      <c r="CO223" s="336"/>
      <c r="CP223" s="336"/>
      <c r="CQ223" s="336"/>
      <c r="CR223" s="336"/>
      <c r="CS223" s="336"/>
      <c r="CT223" s="336"/>
      <c r="CU223" s="336"/>
      <c r="CV223" s="336"/>
      <c r="CW223" s="336"/>
      <c r="CX223" s="336"/>
      <c r="CY223" s="336"/>
      <c r="CZ223" s="336"/>
      <c r="DA223" s="336"/>
      <c r="DB223" s="336"/>
      <c r="DC223" s="336"/>
      <c r="DD223" s="336"/>
      <c r="DE223" s="126"/>
      <c r="DF223" s="126"/>
      <c r="DG223" s="126"/>
      <c r="DH223" s="126"/>
    </row>
    <row r="224" spans="1:112" s="10" customFormat="1" ht="25.5" customHeight="1">
      <c r="A224" s="353" t="s">
        <v>78</v>
      </c>
      <c r="B224" s="354"/>
      <c r="C224" s="354"/>
      <c r="D224" s="354"/>
      <c r="E224" s="354"/>
      <c r="F224" s="354"/>
      <c r="G224" s="354"/>
      <c r="H224" s="354"/>
      <c r="I224" s="354"/>
      <c r="J224" s="354"/>
      <c r="K224" s="354"/>
      <c r="L224" s="354"/>
      <c r="M224" s="354"/>
      <c r="N224" s="354"/>
      <c r="O224" s="354"/>
      <c r="P224" s="354"/>
      <c r="Q224" s="354"/>
      <c r="R224" s="354"/>
      <c r="S224" s="354"/>
      <c r="T224" s="354"/>
      <c r="U224" s="354"/>
      <c r="V224" s="354"/>
      <c r="W224" s="354"/>
      <c r="X224" s="354"/>
      <c r="Y224" s="168" t="s">
        <v>29</v>
      </c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336">
        <v>186473.31</v>
      </c>
      <c r="AN224" s="336"/>
      <c r="AO224" s="336"/>
      <c r="AP224" s="336"/>
      <c r="AQ224" s="336"/>
      <c r="AR224" s="336"/>
      <c r="AS224" s="336"/>
      <c r="AT224" s="336"/>
      <c r="AU224" s="336"/>
      <c r="AV224" s="336"/>
      <c r="AW224" s="336">
        <v>186473.31</v>
      </c>
      <c r="AX224" s="336"/>
      <c r="AY224" s="336"/>
      <c r="AZ224" s="336"/>
      <c r="BA224" s="336"/>
      <c r="BB224" s="336"/>
      <c r="BC224" s="336"/>
      <c r="BD224" s="336"/>
      <c r="BE224" s="336"/>
      <c r="BF224" s="336"/>
      <c r="BG224" s="336"/>
      <c r="BH224" s="336"/>
      <c r="BI224" s="336"/>
      <c r="BJ224" s="325"/>
      <c r="BK224" s="325"/>
      <c r="BL224" s="325"/>
      <c r="BM224" s="325"/>
      <c r="BN224" s="325"/>
      <c r="BO224" s="325"/>
      <c r="BP224" s="325"/>
      <c r="BQ224" s="325"/>
      <c r="BR224" s="325"/>
      <c r="BS224" s="325"/>
      <c r="BT224" s="325"/>
      <c r="BU224" s="325"/>
      <c r="BV224" s="336">
        <v>186473.31</v>
      </c>
      <c r="BW224" s="336"/>
      <c r="BX224" s="336"/>
      <c r="BY224" s="336"/>
      <c r="BZ224" s="336"/>
      <c r="CA224" s="336"/>
      <c r="CB224" s="336"/>
      <c r="CC224" s="336"/>
      <c r="CD224" s="336"/>
      <c r="CE224" s="336"/>
      <c r="CF224" s="336">
        <v>186473.31</v>
      </c>
      <c r="CG224" s="336"/>
      <c r="CH224" s="336"/>
      <c r="CI224" s="336"/>
      <c r="CJ224" s="336"/>
      <c r="CK224" s="336"/>
      <c r="CL224" s="336"/>
      <c r="CM224" s="336"/>
      <c r="CN224" s="336"/>
      <c r="CO224" s="336"/>
      <c r="CP224" s="336"/>
      <c r="CQ224" s="336"/>
      <c r="CR224" s="336"/>
      <c r="CS224" s="336"/>
      <c r="CT224" s="336"/>
      <c r="CU224" s="336"/>
      <c r="CV224" s="336"/>
      <c r="CW224" s="336"/>
      <c r="CX224" s="336"/>
      <c r="CY224" s="336"/>
      <c r="CZ224" s="336"/>
      <c r="DA224" s="336"/>
      <c r="DB224" s="336"/>
      <c r="DC224" s="336"/>
      <c r="DD224" s="336"/>
      <c r="DE224" s="126"/>
      <c r="DF224" s="126"/>
      <c r="DG224" s="126"/>
      <c r="DH224" s="126"/>
    </row>
    <row r="225" spans="1:112" s="10" customFormat="1" ht="36" customHeight="1">
      <c r="A225" s="369" t="s">
        <v>109</v>
      </c>
      <c r="B225" s="354"/>
      <c r="C225" s="354"/>
      <c r="D225" s="354"/>
      <c r="E225" s="354"/>
      <c r="F225" s="354"/>
      <c r="G225" s="354"/>
      <c r="H225" s="354"/>
      <c r="I225" s="354"/>
      <c r="J225" s="354"/>
      <c r="K225" s="354"/>
      <c r="L225" s="354"/>
      <c r="M225" s="354"/>
      <c r="N225" s="354"/>
      <c r="O225" s="354"/>
      <c r="P225" s="354"/>
      <c r="Q225" s="354"/>
      <c r="R225" s="354"/>
      <c r="S225" s="354"/>
      <c r="T225" s="354"/>
      <c r="U225" s="354"/>
      <c r="V225" s="354"/>
      <c r="W225" s="354"/>
      <c r="X225" s="354"/>
      <c r="Y225" s="348" t="s">
        <v>17</v>
      </c>
      <c r="Z225" s="348"/>
      <c r="AA225" s="348"/>
      <c r="AB225" s="348"/>
      <c r="AC225" s="348"/>
      <c r="AD225" s="348"/>
      <c r="AE225" s="348"/>
      <c r="AF225" s="348"/>
      <c r="AG225" s="348"/>
      <c r="AH225" s="348"/>
      <c r="AI225" s="348"/>
      <c r="AJ225" s="348"/>
      <c r="AK225" s="348"/>
      <c r="AL225" s="348"/>
      <c r="AM225" s="359">
        <f>AM227+AM232+AM241+AM246</f>
        <v>12805911.9</v>
      </c>
      <c r="AN225" s="359"/>
      <c r="AO225" s="359"/>
      <c r="AP225" s="359"/>
      <c r="AQ225" s="359"/>
      <c r="AR225" s="359"/>
      <c r="AS225" s="359"/>
      <c r="AT225" s="359"/>
      <c r="AU225" s="359"/>
      <c r="AV225" s="359"/>
      <c r="AW225" s="349">
        <v>12805911.9</v>
      </c>
      <c r="AX225" s="349"/>
      <c r="AY225" s="349"/>
      <c r="AZ225" s="349"/>
      <c r="BA225" s="349"/>
      <c r="BB225" s="349"/>
      <c r="BC225" s="349"/>
      <c r="BD225" s="349"/>
      <c r="BE225" s="349"/>
      <c r="BF225" s="349"/>
      <c r="BG225" s="349"/>
      <c r="BH225" s="349"/>
      <c r="BI225" s="349"/>
      <c r="BJ225" s="350"/>
      <c r="BK225" s="350"/>
      <c r="BL225" s="350"/>
      <c r="BM225" s="350"/>
      <c r="BN225" s="350"/>
      <c r="BO225" s="350"/>
      <c r="BP225" s="350"/>
      <c r="BQ225" s="350"/>
      <c r="BR225" s="350"/>
      <c r="BS225" s="350"/>
      <c r="BT225" s="350"/>
      <c r="BU225" s="350"/>
      <c r="BV225" s="359">
        <f>BV227+BV232+BV241+BV246</f>
        <v>12805911.9</v>
      </c>
      <c r="BW225" s="359"/>
      <c r="BX225" s="359"/>
      <c r="BY225" s="359"/>
      <c r="BZ225" s="359"/>
      <c r="CA225" s="359"/>
      <c r="CB225" s="359"/>
      <c r="CC225" s="359"/>
      <c r="CD225" s="359"/>
      <c r="CE225" s="359"/>
      <c r="CF225" s="349">
        <v>12805911.9</v>
      </c>
      <c r="CG225" s="349"/>
      <c r="CH225" s="349"/>
      <c r="CI225" s="349"/>
      <c r="CJ225" s="349"/>
      <c r="CK225" s="349"/>
      <c r="CL225" s="349"/>
      <c r="CM225" s="349"/>
      <c r="CN225" s="349"/>
      <c r="CO225" s="349"/>
      <c r="CP225" s="349"/>
      <c r="CQ225" s="349"/>
      <c r="CR225" s="349"/>
      <c r="CS225" s="350"/>
      <c r="CT225" s="350"/>
      <c r="CU225" s="350"/>
      <c r="CV225" s="350"/>
      <c r="CW225" s="350"/>
      <c r="CX225" s="350"/>
      <c r="CY225" s="350"/>
      <c r="CZ225" s="350"/>
      <c r="DA225" s="350"/>
      <c r="DB225" s="350"/>
      <c r="DC225" s="350"/>
      <c r="DD225" s="350"/>
      <c r="DE225" s="126"/>
      <c r="DF225" s="126"/>
      <c r="DG225" s="126"/>
      <c r="DH225" s="126"/>
    </row>
    <row r="226" spans="1:112" s="10" customFormat="1" ht="12" customHeight="1">
      <c r="A226" s="353" t="s">
        <v>14</v>
      </c>
      <c r="B226" s="354"/>
      <c r="C226" s="354"/>
      <c r="D226" s="354"/>
      <c r="E226" s="354"/>
      <c r="F226" s="354"/>
      <c r="G226" s="354"/>
      <c r="H226" s="354"/>
      <c r="I226" s="354"/>
      <c r="J226" s="354"/>
      <c r="K226" s="354"/>
      <c r="L226" s="354"/>
      <c r="M226" s="354"/>
      <c r="N226" s="354"/>
      <c r="O226" s="354"/>
      <c r="P226" s="354"/>
      <c r="Q226" s="354"/>
      <c r="R226" s="354"/>
      <c r="S226" s="354"/>
      <c r="T226" s="354"/>
      <c r="U226" s="354"/>
      <c r="V226" s="354"/>
      <c r="W226" s="354"/>
      <c r="X226" s="354"/>
      <c r="Y226" s="354"/>
      <c r="Z226" s="354"/>
      <c r="AA226" s="354"/>
      <c r="AB226" s="354"/>
      <c r="AC226" s="354"/>
      <c r="AD226" s="354"/>
      <c r="AE226" s="354"/>
      <c r="AF226" s="354"/>
      <c r="AG226" s="354"/>
      <c r="AH226" s="354"/>
      <c r="AI226" s="354"/>
      <c r="AJ226" s="354"/>
      <c r="AK226" s="354"/>
      <c r="AL226" s="354"/>
      <c r="AM226" s="354"/>
      <c r="AN226" s="354"/>
      <c r="AO226" s="354"/>
      <c r="AP226" s="354"/>
      <c r="AQ226" s="354"/>
      <c r="AR226" s="354"/>
      <c r="AS226" s="354"/>
      <c r="AT226" s="354"/>
      <c r="AU226" s="354"/>
      <c r="AV226" s="354"/>
      <c r="AW226" s="354"/>
      <c r="AX226" s="354"/>
      <c r="AY226" s="354"/>
      <c r="AZ226" s="354"/>
      <c r="BA226" s="354"/>
      <c r="BB226" s="354"/>
      <c r="BC226" s="354"/>
      <c r="BD226" s="354"/>
      <c r="BE226" s="354"/>
      <c r="BF226" s="354"/>
      <c r="BG226" s="354"/>
      <c r="BH226" s="354"/>
      <c r="BI226" s="354"/>
      <c r="BJ226" s="354"/>
      <c r="BK226" s="354"/>
      <c r="BL226" s="354"/>
      <c r="BM226" s="354"/>
      <c r="BN226" s="354"/>
      <c r="BO226" s="354"/>
      <c r="BP226" s="354"/>
      <c r="BQ226" s="354"/>
      <c r="BR226" s="354"/>
      <c r="BS226" s="354"/>
      <c r="BT226" s="354"/>
      <c r="BU226" s="354"/>
      <c r="BV226" s="354"/>
      <c r="BW226" s="354"/>
      <c r="BX226" s="354"/>
      <c r="BY226" s="354"/>
      <c r="BZ226" s="354"/>
      <c r="CA226" s="354"/>
      <c r="CB226" s="354"/>
      <c r="CC226" s="354"/>
      <c r="CD226" s="354"/>
      <c r="CE226" s="354"/>
      <c r="CF226" s="354"/>
      <c r="CG226" s="354"/>
      <c r="CH226" s="354"/>
      <c r="CI226" s="354"/>
      <c r="CJ226" s="354"/>
      <c r="CK226" s="354"/>
      <c r="CL226" s="354"/>
      <c r="CM226" s="354"/>
      <c r="CN226" s="354"/>
      <c r="CO226" s="354"/>
      <c r="CP226" s="354"/>
      <c r="CQ226" s="354"/>
      <c r="CR226" s="354"/>
      <c r="CS226" s="354"/>
      <c r="CT226" s="354"/>
      <c r="CU226" s="354"/>
      <c r="CV226" s="354"/>
      <c r="CW226" s="354"/>
      <c r="CX226" s="354"/>
      <c r="CY226" s="354"/>
      <c r="CZ226" s="354"/>
      <c r="DA226" s="354"/>
      <c r="DB226" s="354"/>
      <c r="DC226" s="354"/>
      <c r="DD226" s="354"/>
      <c r="DE226" s="126"/>
      <c r="DF226" s="126"/>
      <c r="DG226" s="126"/>
      <c r="DH226" s="126"/>
    </row>
    <row r="227" spans="1:112" s="10" customFormat="1" ht="38.25" customHeight="1">
      <c r="A227" s="353" t="s">
        <v>63</v>
      </c>
      <c r="B227" s="354"/>
      <c r="C227" s="354"/>
      <c r="D227" s="354"/>
      <c r="E227" s="354"/>
      <c r="F227" s="354"/>
      <c r="G227" s="354"/>
      <c r="H227" s="354"/>
      <c r="I227" s="354"/>
      <c r="J227" s="354"/>
      <c r="K227" s="354"/>
      <c r="L227" s="354"/>
      <c r="M227" s="354"/>
      <c r="N227" s="354"/>
      <c r="O227" s="354"/>
      <c r="P227" s="354"/>
      <c r="Q227" s="354"/>
      <c r="R227" s="354"/>
      <c r="S227" s="354"/>
      <c r="T227" s="354"/>
      <c r="U227" s="354"/>
      <c r="V227" s="354"/>
      <c r="W227" s="354"/>
      <c r="X227" s="354"/>
      <c r="Y227" s="168" t="s">
        <v>64</v>
      </c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365">
        <f>AM229+AM230+AM231</f>
        <v>4453780</v>
      </c>
      <c r="AN227" s="365"/>
      <c r="AO227" s="365"/>
      <c r="AP227" s="365"/>
      <c r="AQ227" s="365"/>
      <c r="AR227" s="365"/>
      <c r="AS227" s="365"/>
      <c r="AT227" s="365"/>
      <c r="AU227" s="365"/>
      <c r="AV227" s="365"/>
      <c r="AW227" s="365">
        <v>4453780</v>
      </c>
      <c r="AX227" s="365"/>
      <c r="AY227" s="365"/>
      <c r="AZ227" s="365"/>
      <c r="BA227" s="365"/>
      <c r="BB227" s="365"/>
      <c r="BC227" s="365"/>
      <c r="BD227" s="365"/>
      <c r="BE227" s="365"/>
      <c r="BF227" s="365"/>
      <c r="BG227" s="365"/>
      <c r="BH227" s="365"/>
      <c r="BI227" s="365"/>
      <c r="BJ227" s="365"/>
      <c r="BK227" s="365"/>
      <c r="BL227" s="365"/>
      <c r="BM227" s="365"/>
      <c r="BN227" s="365"/>
      <c r="BO227" s="365"/>
      <c r="BP227" s="365"/>
      <c r="BQ227" s="365"/>
      <c r="BR227" s="365"/>
      <c r="BS227" s="365"/>
      <c r="BT227" s="365"/>
      <c r="BU227" s="365"/>
      <c r="BV227" s="365">
        <f>SUM(BV229:CE231)</f>
        <v>4453780</v>
      </c>
      <c r="BW227" s="365"/>
      <c r="BX227" s="365"/>
      <c r="BY227" s="365"/>
      <c r="BZ227" s="365"/>
      <c r="CA227" s="365"/>
      <c r="CB227" s="365"/>
      <c r="CC227" s="365"/>
      <c r="CD227" s="365"/>
      <c r="CE227" s="365"/>
      <c r="CF227" s="365">
        <v>4453780</v>
      </c>
      <c r="CG227" s="365"/>
      <c r="CH227" s="365"/>
      <c r="CI227" s="365"/>
      <c r="CJ227" s="365"/>
      <c r="CK227" s="365"/>
      <c r="CL227" s="365"/>
      <c r="CM227" s="365"/>
      <c r="CN227" s="365"/>
      <c r="CO227" s="365"/>
      <c r="CP227" s="365"/>
      <c r="CQ227" s="365"/>
      <c r="CR227" s="365"/>
      <c r="CS227" s="364">
        <v>0</v>
      </c>
      <c r="CT227" s="364"/>
      <c r="CU227" s="364"/>
      <c r="CV227" s="364"/>
      <c r="CW227" s="364"/>
      <c r="CX227" s="364"/>
      <c r="CY227" s="364"/>
      <c r="CZ227" s="364"/>
      <c r="DA227" s="364"/>
      <c r="DB227" s="364"/>
      <c r="DC227" s="364"/>
      <c r="DD227" s="364"/>
      <c r="DE227" s="126"/>
      <c r="DF227" s="126"/>
      <c r="DG227" s="126"/>
      <c r="DH227" s="126"/>
    </row>
    <row r="228" spans="1:112" s="10" customFormat="1" ht="12" customHeight="1">
      <c r="A228" s="353" t="s">
        <v>1</v>
      </c>
      <c r="B228" s="354"/>
      <c r="C228" s="354"/>
      <c r="D228" s="354"/>
      <c r="E228" s="354"/>
      <c r="F228" s="354"/>
      <c r="G228" s="354"/>
      <c r="H228" s="354"/>
      <c r="I228" s="354"/>
      <c r="J228" s="354"/>
      <c r="K228" s="354"/>
      <c r="L228" s="354"/>
      <c r="M228" s="354"/>
      <c r="N228" s="354"/>
      <c r="O228" s="354"/>
      <c r="P228" s="354"/>
      <c r="Q228" s="354"/>
      <c r="R228" s="354"/>
      <c r="S228" s="354"/>
      <c r="T228" s="354"/>
      <c r="U228" s="354"/>
      <c r="V228" s="354"/>
      <c r="W228" s="354"/>
      <c r="X228" s="354"/>
      <c r="Y228" s="354"/>
      <c r="Z228" s="354"/>
      <c r="AA228" s="354"/>
      <c r="AB228" s="354"/>
      <c r="AC228" s="354"/>
      <c r="AD228" s="354"/>
      <c r="AE228" s="354"/>
      <c r="AF228" s="354"/>
      <c r="AG228" s="354"/>
      <c r="AH228" s="354"/>
      <c r="AI228" s="354"/>
      <c r="AJ228" s="354"/>
      <c r="AK228" s="354"/>
      <c r="AL228" s="354"/>
      <c r="AM228" s="354"/>
      <c r="AN228" s="354"/>
      <c r="AO228" s="354"/>
      <c r="AP228" s="354"/>
      <c r="AQ228" s="354"/>
      <c r="AR228" s="354"/>
      <c r="AS228" s="354"/>
      <c r="AT228" s="354"/>
      <c r="AU228" s="354"/>
      <c r="AV228" s="354"/>
      <c r="AW228" s="354"/>
      <c r="AX228" s="354"/>
      <c r="AY228" s="354"/>
      <c r="AZ228" s="354"/>
      <c r="BA228" s="354"/>
      <c r="BB228" s="354"/>
      <c r="BC228" s="354"/>
      <c r="BD228" s="354"/>
      <c r="BE228" s="354"/>
      <c r="BF228" s="354"/>
      <c r="BG228" s="354"/>
      <c r="BH228" s="354"/>
      <c r="BI228" s="354"/>
      <c r="BJ228" s="354"/>
      <c r="BK228" s="354"/>
      <c r="BL228" s="354"/>
      <c r="BM228" s="354"/>
      <c r="BN228" s="354"/>
      <c r="BO228" s="354"/>
      <c r="BP228" s="354"/>
      <c r="BQ228" s="354"/>
      <c r="BR228" s="354"/>
      <c r="BS228" s="354"/>
      <c r="BT228" s="354"/>
      <c r="BU228" s="354"/>
      <c r="BV228" s="354"/>
      <c r="BW228" s="354"/>
      <c r="BX228" s="354"/>
      <c r="BY228" s="354"/>
      <c r="BZ228" s="354"/>
      <c r="CA228" s="354"/>
      <c r="CB228" s="354"/>
      <c r="CC228" s="354"/>
      <c r="CD228" s="354"/>
      <c r="CE228" s="354"/>
      <c r="CF228" s="354"/>
      <c r="CG228" s="354"/>
      <c r="CH228" s="354"/>
      <c r="CI228" s="354"/>
      <c r="CJ228" s="354"/>
      <c r="CK228" s="354"/>
      <c r="CL228" s="354"/>
      <c r="CM228" s="354"/>
      <c r="CN228" s="354"/>
      <c r="CO228" s="354"/>
      <c r="CP228" s="354"/>
      <c r="CQ228" s="354"/>
      <c r="CR228" s="354"/>
      <c r="CS228" s="354"/>
      <c r="CT228" s="354"/>
      <c r="CU228" s="354"/>
      <c r="CV228" s="354"/>
      <c r="CW228" s="354"/>
      <c r="CX228" s="354"/>
      <c r="CY228" s="354"/>
      <c r="CZ228" s="354"/>
      <c r="DA228" s="354"/>
      <c r="DB228" s="354"/>
      <c r="DC228" s="354"/>
      <c r="DD228" s="354"/>
      <c r="DE228" s="126"/>
      <c r="DF228" s="126"/>
      <c r="DG228" s="126"/>
      <c r="DH228" s="126"/>
    </row>
    <row r="229" spans="1:112" s="10" customFormat="1" ht="12" customHeight="1">
      <c r="A229" s="353" t="s">
        <v>65</v>
      </c>
      <c r="B229" s="354"/>
      <c r="C229" s="354"/>
      <c r="D229" s="354"/>
      <c r="E229" s="354"/>
      <c r="F229" s="354"/>
      <c r="G229" s="354"/>
      <c r="H229" s="354"/>
      <c r="I229" s="354"/>
      <c r="J229" s="354"/>
      <c r="K229" s="354"/>
      <c r="L229" s="354"/>
      <c r="M229" s="354"/>
      <c r="N229" s="354"/>
      <c r="O229" s="354"/>
      <c r="P229" s="354"/>
      <c r="Q229" s="354"/>
      <c r="R229" s="354"/>
      <c r="S229" s="354"/>
      <c r="T229" s="354"/>
      <c r="U229" s="354"/>
      <c r="V229" s="354"/>
      <c r="W229" s="354"/>
      <c r="X229" s="354"/>
      <c r="Y229" s="168" t="s">
        <v>18</v>
      </c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82">
        <v>3240860</v>
      </c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>
        <v>3240860</v>
      </c>
      <c r="AX229" s="182"/>
      <c r="AY229" s="182"/>
      <c r="AZ229" s="182"/>
      <c r="BA229" s="182"/>
      <c r="BB229" s="182"/>
      <c r="BC229" s="182"/>
      <c r="BD229" s="182"/>
      <c r="BE229" s="182"/>
      <c r="BF229" s="182"/>
      <c r="BG229" s="182"/>
      <c r="BH229" s="182"/>
      <c r="BI229" s="182"/>
      <c r="BJ229" s="182"/>
      <c r="BK229" s="182"/>
      <c r="BL229" s="182"/>
      <c r="BM229" s="182"/>
      <c r="BN229" s="182"/>
      <c r="BO229" s="182"/>
      <c r="BP229" s="182"/>
      <c r="BQ229" s="182"/>
      <c r="BR229" s="182"/>
      <c r="BS229" s="182"/>
      <c r="BT229" s="182"/>
      <c r="BU229" s="182"/>
      <c r="BV229" s="182">
        <v>3240860</v>
      </c>
      <c r="BW229" s="182"/>
      <c r="BX229" s="182"/>
      <c r="BY229" s="182"/>
      <c r="BZ229" s="182"/>
      <c r="CA229" s="182"/>
      <c r="CB229" s="182"/>
      <c r="CC229" s="182"/>
      <c r="CD229" s="182"/>
      <c r="CE229" s="182"/>
      <c r="CF229" s="182">
        <v>3240860</v>
      </c>
      <c r="CG229" s="182"/>
      <c r="CH229" s="182"/>
      <c r="CI229" s="182"/>
      <c r="CJ229" s="182"/>
      <c r="CK229" s="182"/>
      <c r="CL229" s="182"/>
      <c r="CM229" s="182"/>
      <c r="CN229" s="182"/>
      <c r="CO229" s="182"/>
      <c r="CP229" s="182"/>
      <c r="CQ229" s="182"/>
      <c r="CR229" s="182"/>
      <c r="CS229" s="182"/>
      <c r="CT229" s="182"/>
      <c r="CU229" s="182"/>
      <c r="CV229" s="182"/>
      <c r="CW229" s="182"/>
      <c r="CX229" s="182"/>
      <c r="CY229" s="182"/>
      <c r="CZ229" s="182"/>
      <c r="DA229" s="182"/>
      <c r="DB229" s="182"/>
      <c r="DC229" s="182"/>
      <c r="DD229" s="182"/>
      <c r="DE229" s="126"/>
      <c r="DF229" s="126"/>
      <c r="DG229" s="126"/>
      <c r="DH229" s="126"/>
    </row>
    <row r="230" spans="1:112" s="10" customFormat="1" ht="25.5" customHeight="1">
      <c r="A230" s="353" t="s">
        <v>66</v>
      </c>
      <c r="B230" s="354"/>
      <c r="C230" s="354"/>
      <c r="D230" s="354"/>
      <c r="E230" s="354"/>
      <c r="F230" s="354"/>
      <c r="G230" s="354"/>
      <c r="H230" s="354"/>
      <c r="I230" s="354"/>
      <c r="J230" s="354"/>
      <c r="K230" s="354"/>
      <c r="L230" s="354"/>
      <c r="M230" s="354"/>
      <c r="N230" s="354"/>
      <c r="O230" s="354"/>
      <c r="P230" s="354"/>
      <c r="Q230" s="354"/>
      <c r="R230" s="354"/>
      <c r="S230" s="354"/>
      <c r="T230" s="354"/>
      <c r="U230" s="354"/>
      <c r="V230" s="354"/>
      <c r="W230" s="354"/>
      <c r="X230" s="354"/>
      <c r="Y230" s="168" t="s">
        <v>19</v>
      </c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325">
        <v>978740</v>
      </c>
      <c r="AN230" s="325"/>
      <c r="AO230" s="325"/>
      <c r="AP230" s="325"/>
      <c r="AQ230" s="325"/>
      <c r="AR230" s="325"/>
      <c r="AS230" s="325"/>
      <c r="AT230" s="325"/>
      <c r="AU230" s="325"/>
      <c r="AV230" s="325"/>
      <c r="AW230" s="325">
        <v>978740</v>
      </c>
      <c r="AX230" s="325"/>
      <c r="AY230" s="325"/>
      <c r="AZ230" s="325"/>
      <c r="BA230" s="325"/>
      <c r="BB230" s="325"/>
      <c r="BC230" s="325"/>
      <c r="BD230" s="325"/>
      <c r="BE230" s="325"/>
      <c r="BF230" s="325"/>
      <c r="BG230" s="325"/>
      <c r="BH230" s="325"/>
      <c r="BI230" s="325"/>
      <c r="BJ230" s="325"/>
      <c r="BK230" s="325"/>
      <c r="BL230" s="325"/>
      <c r="BM230" s="325"/>
      <c r="BN230" s="325"/>
      <c r="BO230" s="325"/>
      <c r="BP230" s="325"/>
      <c r="BQ230" s="325"/>
      <c r="BR230" s="325"/>
      <c r="BS230" s="325"/>
      <c r="BT230" s="325"/>
      <c r="BU230" s="325"/>
      <c r="BV230" s="325">
        <v>978740</v>
      </c>
      <c r="BW230" s="325"/>
      <c r="BX230" s="325"/>
      <c r="BY230" s="325"/>
      <c r="BZ230" s="325"/>
      <c r="CA230" s="325"/>
      <c r="CB230" s="325"/>
      <c r="CC230" s="325"/>
      <c r="CD230" s="325"/>
      <c r="CE230" s="325"/>
      <c r="CF230" s="325">
        <v>978740</v>
      </c>
      <c r="CG230" s="325"/>
      <c r="CH230" s="325"/>
      <c r="CI230" s="325"/>
      <c r="CJ230" s="325"/>
      <c r="CK230" s="325"/>
      <c r="CL230" s="325"/>
      <c r="CM230" s="325"/>
      <c r="CN230" s="325"/>
      <c r="CO230" s="325"/>
      <c r="CP230" s="325"/>
      <c r="CQ230" s="325"/>
      <c r="CR230" s="325"/>
      <c r="CS230" s="325"/>
      <c r="CT230" s="325"/>
      <c r="CU230" s="325"/>
      <c r="CV230" s="325"/>
      <c r="CW230" s="325"/>
      <c r="CX230" s="325"/>
      <c r="CY230" s="325"/>
      <c r="CZ230" s="325"/>
      <c r="DA230" s="325"/>
      <c r="DB230" s="325"/>
      <c r="DC230" s="325"/>
      <c r="DD230" s="325"/>
      <c r="DE230" s="126"/>
      <c r="DF230" s="126"/>
      <c r="DG230" s="126"/>
      <c r="DH230" s="126"/>
    </row>
    <row r="231" spans="1:112" s="10" customFormat="1" ht="39" customHeight="1">
      <c r="A231" s="353" t="s">
        <v>475</v>
      </c>
      <c r="B231" s="354"/>
      <c r="C231" s="354"/>
      <c r="D231" s="354"/>
      <c r="E231" s="354"/>
      <c r="F231" s="354"/>
      <c r="G231" s="354"/>
      <c r="H231" s="354"/>
      <c r="I231" s="354"/>
      <c r="J231" s="354"/>
      <c r="K231" s="354"/>
      <c r="L231" s="354"/>
      <c r="M231" s="354"/>
      <c r="N231" s="354"/>
      <c r="O231" s="354"/>
      <c r="P231" s="354"/>
      <c r="Q231" s="354"/>
      <c r="R231" s="354"/>
      <c r="S231" s="354"/>
      <c r="T231" s="354"/>
      <c r="U231" s="354"/>
      <c r="V231" s="354"/>
      <c r="W231" s="354"/>
      <c r="X231" s="354"/>
      <c r="Y231" s="168" t="s">
        <v>474</v>
      </c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325">
        <v>234180</v>
      </c>
      <c r="AN231" s="325"/>
      <c r="AO231" s="325"/>
      <c r="AP231" s="325"/>
      <c r="AQ231" s="325"/>
      <c r="AR231" s="325"/>
      <c r="AS231" s="325"/>
      <c r="AT231" s="325"/>
      <c r="AU231" s="325"/>
      <c r="AV231" s="325"/>
      <c r="AW231" s="325">
        <v>234180</v>
      </c>
      <c r="AX231" s="325"/>
      <c r="AY231" s="325"/>
      <c r="AZ231" s="325"/>
      <c r="BA231" s="325"/>
      <c r="BB231" s="325"/>
      <c r="BC231" s="325"/>
      <c r="BD231" s="325"/>
      <c r="BE231" s="325"/>
      <c r="BF231" s="325"/>
      <c r="BG231" s="325"/>
      <c r="BH231" s="325"/>
      <c r="BI231" s="325"/>
      <c r="BJ231" s="325"/>
      <c r="BK231" s="325"/>
      <c r="BL231" s="325"/>
      <c r="BM231" s="325"/>
      <c r="BN231" s="325"/>
      <c r="BO231" s="325"/>
      <c r="BP231" s="325"/>
      <c r="BQ231" s="325"/>
      <c r="BR231" s="325"/>
      <c r="BS231" s="325"/>
      <c r="BT231" s="325"/>
      <c r="BU231" s="325"/>
      <c r="BV231" s="325">
        <v>234180</v>
      </c>
      <c r="BW231" s="325"/>
      <c r="BX231" s="325"/>
      <c r="BY231" s="325"/>
      <c r="BZ231" s="325"/>
      <c r="CA231" s="325"/>
      <c r="CB231" s="325"/>
      <c r="CC231" s="325"/>
      <c r="CD231" s="325"/>
      <c r="CE231" s="325"/>
      <c r="CF231" s="325">
        <v>234180</v>
      </c>
      <c r="CG231" s="325"/>
      <c r="CH231" s="325"/>
      <c r="CI231" s="325"/>
      <c r="CJ231" s="325"/>
      <c r="CK231" s="325"/>
      <c r="CL231" s="325"/>
      <c r="CM231" s="325"/>
      <c r="CN231" s="325"/>
      <c r="CO231" s="325"/>
      <c r="CP231" s="325"/>
      <c r="CQ231" s="325"/>
      <c r="CR231" s="325"/>
      <c r="CS231" s="325"/>
      <c r="CT231" s="325"/>
      <c r="CU231" s="325"/>
      <c r="CV231" s="325"/>
      <c r="CW231" s="325"/>
      <c r="CX231" s="325"/>
      <c r="CY231" s="325"/>
      <c r="CZ231" s="325"/>
      <c r="DA231" s="325"/>
      <c r="DB231" s="325"/>
      <c r="DC231" s="325"/>
      <c r="DD231" s="325"/>
      <c r="DE231" s="126"/>
      <c r="DF231" s="126"/>
      <c r="DG231" s="126"/>
      <c r="DH231" s="126"/>
    </row>
    <row r="232" spans="1:112" s="10" customFormat="1" ht="25.5" customHeight="1">
      <c r="A232" s="353" t="s">
        <v>67</v>
      </c>
      <c r="B232" s="354"/>
      <c r="C232" s="354"/>
      <c r="D232" s="354"/>
      <c r="E232" s="354"/>
      <c r="F232" s="354"/>
      <c r="G232" s="354"/>
      <c r="H232" s="354"/>
      <c r="I232" s="354"/>
      <c r="J232" s="354"/>
      <c r="K232" s="354"/>
      <c r="L232" s="354"/>
      <c r="M232" s="354"/>
      <c r="N232" s="354"/>
      <c r="O232" s="354"/>
      <c r="P232" s="354"/>
      <c r="Q232" s="354"/>
      <c r="R232" s="354"/>
      <c r="S232" s="354"/>
      <c r="T232" s="354"/>
      <c r="U232" s="354"/>
      <c r="V232" s="354"/>
      <c r="W232" s="354"/>
      <c r="X232" s="354"/>
      <c r="Y232" s="168" t="s">
        <v>68</v>
      </c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352">
        <f>SUM(AM234:AV240)</f>
        <v>4992626.9</v>
      </c>
      <c r="AN232" s="352"/>
      <c r="AO232" s="352"/>
      <c r="AP232" s="352"/>
      <c r="AQ232" s="352"/>
      <c r="AR232" s="352"/>
      <c r="AS232" s="352"/>
      <c r="AT232" s="352"/>
      <c r="AU232" s="352"/>
      <c r="AV232" s="352"/>
      <c r="AW232" s="352">
        <v>4992626.9</v>
      </c>
      <c r="AX232" s="352"/>
      <c r="AY232" s="352"/>
      <c r="AZ232" s="352"/>
      <c r="BA232" s="352"/>
      <c r="BB232" s="352"/>
      <c r="BC232" s="352"/>
      <c r="BD232" s="352"/>
      <c r="BE232" s="352"/>
      <c r="BF232" s="352"/>
      <c r="BG232" s="352"/>
      <c r="BH232" s="352"/>
      <c r="BI232" s="352"/>
      <c r="BJ232" s="351"/>
      <c r="BK232" s="351"/>
      <c r="BL232" s="351"/>
      <c r="BM232" s="351"/>
      <c r="BN232" s="351"/>
      <c r="BO232" s="351"/>
      <c r="BP232" s="351"/>
      <c r="BQ232" s="351"/>
      <c r="BR232" s="351"/>
      <c r="BS232" s="351"/>
      <c r="BT232" s="351"/>
      <c r="BU232" s="351"/>
      <c r="BV232" s="352">
        <f>SUM(BV234:CE240)</f>
        <v>4992626.9</v>
      </c>
      <c r="BW232" s="352"/>
      <c r="BX232" s="352"/>
      <c r="BY232" s="352"/>
      <c r="BZ232" s="352"/>
      <c r="CA232" s="352"/>
      <c r="CB232" s="352"/>
      <c r="CC232" s="352"/>
      <c r="CD232" s="352"/>
      <c r="CE232" s="352"/>
      <c r="CF232" s="352">
        <v>4992626.9</v>
      </c>
      <c r="CG232" s="352"/>
      <c r="CH232" s="352"/>
      <c r="CI232" s="352"/>
      <c r="CJ232" s="352"/>
      <c r="CK232" s="352"/>
      <c r="CL232" s="352"/>
      <c r="CM232" s="352"/>
      <c r="CN232" s="352"/>
      <c r="CO232" s="352"/>
      <c r="CP232" s="352"/>
      <c r="CQ232" s="352"/>
      <c r="CR232" s="352"/>
      <c r="CS232" s="325"/>
      <c r="CT232" s="325"/>
      <c r="CU232" s="325"/>
      <c r="CV232" s="325"/>
      <c r="CW232" s="325"/>
      <c r="CX232" s="325"/>
      <c r="CY232" s="325"/>
      <c r="CZ232" s="325"/>
      <c r="DA232" s="325"/>
      <c r="DB232" s="325"/>
      <c r="DC232" s="325"/>
      <c r="DD232" s="325"/>
      <c r="DE232" s="126"/>
      <c r="DF232" s="126"/>
      <c r="DG232" s="126"/>
      <c r="DH232" s="126"/>
    </row>
    <row r="233" spans="1:112" s="10" customFormat="1" ht="12" customHeight="1">
      <c r="A233" s="353" t="s">
        <v>1</v>
      </c>
      <c r="B233" s="354"/>
      <c r="C233" s="354"/>
      <c r="D233" s="354"/>
      <c r="E233" s="354"/>
      <c r="F233" s="354"/>
      <c r="G233" s="354"/>
      <c r="H233" s="354"/>
      <c r="I233" s="354"/>
      <c r="J233" s="354"/>
      <c r="K233" s="354"/>
      <c r="L233" s="354"/>
      <c r="M233" s="354"/>
      <c r="N233" s="354"/>
      <c r="O233" s="354"/>
      <c r="P233" s="354"/>
      <c r="Q233" s="354"/>
      <c r="R233" s="354"/>
      <c r="S233" s="354"/>
      <c r="T233" s="354"/>
      <c r="U233" s="354"/>
      <c r="V233" s="354"/>
      <c r="W233" s="354"/>
      <c r="X233" s="354"/>
      <c r="Y233" s="354"/>
      <c r="Z233" s="354"/>
      <c r="AA233" s="354"/>
      <c r="AB233" s="354"/>
      <c r="AC233" s="354"/>
      <c r="AD233" s="354"/>
      <c r="AE233" s="354"/>
      <c r="AF233" s="354"/>
      <c r="AG233" s="354"/>
      <c r="AH233" s="354"/>
      <c r="AI233" s="354"/>
      <c r="AJ233" s="354"/>
      <c r="AK233" s="354"/>
      <c r="AL233" s="354"/>
      <c r="AM233" s="354"/>
      <c r="AN233" s="354"/>
      <c r="AO233" s="354"/>
      <c r="AP233" s="354"/>
      <c r="AQ233" s="354"/>
      <c r="AR233" s="354"/>
      <c r="AS233" s="354"/>
      <c r="AT233" s="354"/>
      <c r="AU233" s="354"/>
      <c r="AV233" s="354"/>
      <c r="AW233" s="354"/>
      <c r="AX233" s="354"/>
      <c r="AY233" s="354"/>
      <c r="AZ233" s="354"/>
      <c r="BA233" s="354"/>
      <c r="BB233" s="354"/>
      <c r="BC233" s="354"/>
      <c r="BD233" s="354"/>
      <c r="BE233" s="354"/>
      <c r="BF233" s="354"/>
      <c r="BG233" s="354"/>
      <c r="BH233" s="354"/>
      <c r="BI233" s="354"/>
      <c r="BJ233" s="354"/>
      <c r="BK233" s="354"/>
      <c r="BL233" s="354"/>
      <c r="BM233" s="354"/>
      <c r="BN233" s="354"/>
      <c r="BO233" s="354"/>
      <c r="BP233" s="354"/>
      <c r="BQ233" s="354"/>
      <c r="BR233" s="354"/>
      <c r="BS233" s="354"/>
      <c r="BT233" s="354"/>
      <c r="BU233" s="354"/>
      <c r="BV233" s="354"/>
      <c r="BW233" s="354"/>
      <c r="BX233" s="354"/>
      <c r="BY233" s="354"/>
      <c r="BZ233" s="354"/>
      <c r="CA233" s="354"/>
      <c r="CB233" s="354"/>
      <c r="CC233" s="354"/>
      <c r="CD233" s="354"/>
      <c r="CE233" s="354"/>
      <c r="CF233" s="354"/>
      <c r="CG233" s="354"/>
      <c r="CH233" s="354"/>
      <c r="CI233" s="354"/>
      <c r="CJ233" s="354"/>
      <c r="CK233" s="354"/>
      <c r="CL233" s="354"/>
      <c r="CM233" s="354"/>
      <c r="CN233" s="354"/>
      <c r="CO233" s="354"/>
      <c r="CP233" s="354"/>
      <c r="CQ233" s="354"/>
      <c r="CR233" s="354"/>
      <c r="CS233" s="354"/>
      <c r="CT233" s="354"/>
      <c r="CU233" s="354"/>
      <c r="CV233" s="354"/>
      <c r="CW233" s="354"/>
      <c r="CX233" s="354"/>
      <c r="CY233" s="354"/>
      <c r="CZ233" s="354"/>
      <c r="DA233" s="354"/>
      <c r="DB233" s="354"/>
      <c r="DC233" s="354"/>
      <c r="DD233" s="354"/>
      <c r="DE233" s="126"/>
      <c r="DF233" s="126"/>
      <c r="DG233" s="126"/>
      <c r="DH233" s="126"/>
    </row>
    <row r="234" spans="1:112" s="10" customFormat="1" ht="12" customHeight="1">
      <c r="A234" s="355" t="s">
        <v>69</v>
      </c>
      <c r="B234" s="356"/>
      <c r="C234" s="356"/>
      <c r="D234" s="356"/>
      <c r="E234" s="356"/>
      <c r="F234" s="356"/>
      <c r="G234" s="356"/>
      <c r="H234" s="356"/>
      <c r="I234" s="356"/>
      <c r="J234" s="356"/>
      <c r="K234" s="356"/>
      <c r="L234" s="356"/>
      <c r="M234" s="356"/>
      <c r="N234" s="356"/>
      <c r="O234" s="356"/>
      <c r="P234" s="356"/>
      <c r="Q234" s="356"/>
      <c r="R234" s="356"/>
      <c r="S234" s="356"/>
      <c r="T234" s="356"/>
      <c r="U234" s="356"/>
      <c r="V234" s="356"/>
      <c r="W234" s="356"/>
      <c r="X234" s="356"/>
      <c r="Y234" s="168" t="s">
        <v>20</v>
      </c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336"/>
      <c r="AN234" s="336"/>
      <c r="AO234" s="336"/>
      <c r="AP234" s="336"/>
      <c r="AQ234" s="336"/>
      <c r="AR234" s="336"/>
      <c r="AS234" s="336"/>
      <c r="AT234" s="336"/>
      <c r="AU234" s="336"/>
      <c r="AV234" s="336"/>
      <c r="AW234" s="393"/>
      <c r="AX234" s="394"/>
      <c r="AY234" s="394"/>
      <c r="AZ234" s="394"/>
      <c r="BA234" s="394"/>
      <c r="BB234" s="394"/>
      <c r="BC234" s="394"/>
      <c r="BD234" s="394"/>
      <c r="BE234" s="394"/>
      <c r="BF234" s="394"/>
      <c r="BG234" s="394"/>
      <c r="BH234" s="394"/>
      <c r="BI234" s="395"/>
      <c r="BJ234" s="325"/>
      <c r="BK234" s="325"/>
      <c r="BL234" s="325"/>
      <c r="BM234" s="325"/>
      <c r="BN234" s="325"/>
      <c r="BO234" s="325"/>
      <c r="BP234" s="325"/>
      <c r="BQ234" s="325"/>
      <c r="BR234" s="325"/>
      <c r="BS234" s="325"/>
      <c r="BT234" s="325"/>
      <c r="BU234" s="325"/>
      <c r="BV234" s="325"/>
      <c r="BW234" s="325"/>
      <c r="BX234" s="325"/>
      <c r="BY234" s="325"/>
      <c r="BZ234" s="325"/>
      <c r="CA234" s="325"/>
      <c r="CB234" s="325"/>
      <c r="CC234" s="325"/>
      <c r="CD234" s="325"/>
      <c r="CE234" s="325"/>
      <c r="CF234" s="325"/>
      <c r="CG234" s="325"/>
      <c r="CH234" s="325"/>
      <c r="CI234" s="325"/>
      <c r="CJ234" s="325"/>
      <c r="CK234" s="325"/>
      <c r="CL234" s="325"/>
      <c r="CM234" s="325"/>
      <c r="CN234" s="325"/>
      <c r="CO234" s="325"/>
      <c r="CP234" s="325"/>
      <c r="CQ234" s="325"/>
      <c r="CR234" s="325"/>
      <c r="CS234" s="325"/>
      <c r="CT234" s="325"/>
      <c r="CU234" s="325"/>
      <c r="CV234" s="325"/>
      <c r="CW234" s="325"/>
      <c r="CX234" s="325"/>
      <c r="CY234" s="325"/>
      <c r="CZ234" s="325"/>
      <c r="DA234" s="325"/>
      <c r="DB234" s="325"/>
      <c r="DC234" s="325"/>
      <c r="DD234" s="325"/>
      <c r="DE234" s="126"/>
      <c r="DF234" s="126"/>
      <c r="DG234" s="126"/>
      <c r="DH234" s="126"/>
    </row>
    <row r="235" spans="1:112" s="10" customFormat="1" ht="12" customHeight="1">
      <c r="A235" s="355" t="s">
        <v>70</v>
      </c>
      <c r="B235" s="356"/>
      <c r="C235" s="356"/>
      <c r="D235" s="356"/>
      <c r="E235" s="356"/>
      <c r="F235" s="356"/>
      <c r="G235" s="356"/>
      <c r="H235" s="356"/>
      <c r="I235" s="356"/>
      <c r="J235" s="356"/>
      <c r="K235" s="356"/>
      <c r="L235" s="356"/>
      <c r="M235" s="356"/>
      <c r="N235" s="356"/>
      <c r="O235" s="356"/>
      <c r="P235" s="356"/>
      <c r="Q235" s="356"/>
      <c r="R235" s="356"/>
      <c r="S235" s="356"/>
      <c r="T235" s="356"/>
      <c r="U235" s="356"/>
      <c r="V235" s="356"/>
      <c r="W235" s="356"/>
      <c r="X235" s="356"/>
      <c r="Y235" s="168" t="s">
        <v>21</v>
      </c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336"/>
      <c r="AN235" s="336"/>
      <c r="AO235" s="336"/>
      <c r="AP235" s="336"/>
      <c r="AQ235" s="336"/>
      <c r="AR235" s="336"/>
      <c r="AS235" s="336"/>
      <c r="AT235" s="336"/>
      <c r="AU235" s="336"/>
      <c r="AV235" s="336"/>
      <c r="AW235" s="336"/>
      <c r="AX235" s="336"/>
      <c r="AY235" s="336"/>
      <c r="AZ235" s="336"/>
      <c r="BA235" s="336"/>
      <c r="BB235" s="336"/>
      <c r="BC235" s="336"/>
      <c r="BD235" s="336"/>
      <c r="BE235" s="336"/>
      <c r="BF235" s="336"/>
      <c r="BG235" s="336"/>
      <c r="BH235" s="336"/>
      <c r="BI235" s="336"/>
      <c r="BJ235" s="325"/>
      <c r="BK235" s="325"/>
      <c r="BL235" s="325"/>
      <c r="BM235" s="325"/>
      <c r="BN235" s="325"/>
      <c r="BO235" s="325"/>
      <c r="BP235" s="325"/>
      <c r="BQ235" s="325"/>
      <c r="BR235" s="325"/>
      <c r="BS235" s="325"/>
      <c r="BT235" s="325"/>
      <c r="BU235" s="325"/>
      <c r="BV235" s="336"/>
      <c r="BW235" s="336"/>
      <c r="BX235" s="336"/>
      <c r="BY235" s="336"/>
      <c r="BZ235" s="336"/>
      <c r="CA235" s="336"/>
      <c r="CB235" s="336"/>
      <c r="CC235" s="336"/>
      <c r="CD235" s="336"/>
      <c r="CE235" s="336"/>
      <c r="CF235" s="336"/>
      <c r="CG235" s="336"/>
      <c r="CH235" s="336"/>
      <c r="CI235" s="336"/>
      <c r="CJ235" s="336"/>
      <c r="CK235" s="336"/>
      <c r="CL235" s="336"/>
      <c r="CM235" s="336"/>
      <c r="CN235" s="336"/>
      <c r="CO235" s="336"/>
      <c r="CP235" s="336"/>
      <c r="CQ235" s="336"/>
      <c r="CR235" s="336"/>
      <c r="CS235" s="325"/>
      <c r="CT235" s="325"/>
      <c r="CU235" s="325"/>
      <c r="CV235" s="325"/>
      <c r="CW235" s="325"/>
      <c r="CX235" s="325"/>
      <c r="CY235" s="325"/>
      <c r="CZ235" s="325"/>
      <c r="DA235" s="325"/>
      <c r="DB235" s="325"/>
      <c r="DC235" s="325"/>
      <c r="DD235" s="325"/>
      <c r="DE235" s="126"/>
      <c r="DF235" s="126"/>
      <c r="DG235" s="126"/>
      <c r="DH235" s="126"/>
    </row>
    <row r="236" spans="1:112" s="10" customFormat="1" ht="12" customHeight="1">
      <c r="A236" s="355" t="s">
        <v>71</v>
      </c>
      <c r="B236" s="356"/>
      <c r="C236" s="356"/>
      <c r="D236" s="356"/>
      <c r="E236" s="356"/>
      <c r="F236" s="356"/>
      <c r="G236" s="356"/>
      <c r="H236" s="356"/>
      <c r="I236" s="356"/>
      <c r="J236" s="356"/>
      <c r="K236" s="356"/>
      <c r="L236" s="356"/>
      <c r="M236" s="356"/>
      <c r="N236" s="356"/>
      <c r="O236" s="356"/>
      <c r="P236" s="356"/>
      <c r="Q236" s="356"/>
      <c r="R236" s="356"/>
      <c r="S236" s="356"/>
      <c r="T236" s="356"/>
      <c r="U236" s="356"/>
      <c r="V236" s="356"/>
      <c r="W236" s="356"/>
      <c r="X236" s="356"/>
      <c r="Y236" s="168" t="s">
        <v>22</v>
      </c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336"/>
      <c r="AN236" s="336"/>
      <c r="AO236" s="336"/>
      <c r="AP236" s="336"/>
      <c r="AQ236" s="336"/>
      <c r="AR236" s="336"/>
      <c r="AS236" s="336"/>
      <c r="AT236" s="336"/>
      <c r="AU236" s="336"/>
      <c r="AV236" s="336"/>
      <c r="AW236" s="336"/>
      <c r="AX236" s="336"/>
      <c r="AY236" s="336"/>
      <c r="AZ236" s="336"/>
      <c r="BA236" s="336"/>
      <c r="BB236" s="336"/>
      <c r="BC236" s="336"/>
      <c r="BD236" s="336"/>
      <c r="BE236" s="336"/>
      <c r="BF236" s="336"/>
      <c r="BG236" s="336"/>
      <c r="BH236" s="336"/>
      <c r="BI236" s="336"/>
      <c r="BJ236" s="325"/>
      <c r="BK236" s="325"/>
      <c r="BL236" s="325"/>
      <c r="BM236" s="325"/>
      <c r="BN236" s="325"/>
      <c r="BO236" s="325"/>
      <c r="BP236" s="325"/>
      <c r="BQ236" s="325"/>
      <c r="BR236" s="325"/>
      <c r="BS236" s="325"/>
      <c r="BT236" s="325"/>
      <c r="BU236" s="325"/>
      <c r="BV236" s="336"/>
      <c r="BW236" s="336"/>
      <c r="BX236" s="336"/>
      <c r="BY236" s="336"/>
      <c r="BZ236" s="336"/>
      <c r="CA236" s="336"/>
      <c r="CB236" s="336"/>
      <c r="CC236" s="336"/>
      <c r="CD236" s="336"/>
      <c r="CE236" s="336"/>
      <c r="CF236" s="336"/>
      <c r="CG236" s="336"/>
      <c r="CH236" s="336"/>
      <c r="CI236" s="336"/>
      <c r="CJ236" s="336"/>
      <c r="CK236" s="336"/>
      <c r="CL236" s="336"/>
      <c r="CM236" s="336"/>
      <c r="CN236" s="336"/>
      <c r="CO236" s="336"/>
      <c r="CP236" s="336"/>
      <c r="CQ236" s="336"/>
      <c r="CR236" s="336"/>
      <c r="CS236" s="325"/>
      <c r="CT236" s="325"/>
      <c r="CU236" s="325"/>
      <c r="CV236" s="325"/>
      <c r="CW236" s="325"/>
      <c r="CX236" s="325"/>
      <c r="CY236" s="325"/>
      <c r="CZ236" s="325"/>
      <c r="DA236" s="325"/>
      <c r="DB236" s="325"/>
      <c r="DC236" s="325"/>
      <c r="DD236" s="325"/>
      <c r="DE236" s="126"/>
      <c r="DF236" s="126"/>
      <c r="DG236" s="126"/>
      <c r="DH236" s="126"/>
    </row>
    <row r="237" spans="1:112" s="10" customFormat="1" ht="38.25" customHeight="1">
      <c r="A237" s="353" t="s">
        <v>72</v>
      </c>
      <c r="B237" s="354"/>
      <c r="C237" s="354"/>
      <c r="D237" s="354"/>
      <c r="E237" s="354"/>
      <c r="F237" s="354"/>
      <c r="G237" s="354"/>
      <c r="H237" s="354"/>
      <c r="I237" s="354"/>
      <c r="J237" s="354"/>
      <c r="K237" s="354"/>
      <c r="L237" s="354"/>
      <c r="M237" s="354"/>
      <c r="N237" s="354"/>
      <c r="O237" s="354"/>
      <c r="P237" s="354"/>
      <c r="Q237" s="354"/>
      <c r="R237" s="354"/>
      <c r="S237" s="354"/>
      <c r="T237" s="354"/>
      <c r="U237" s="354"/>
      <c r="V237" s="354"/>
      <c r="W237" s="354"/>
      <c r="X237" s="354"/>
      <c r="Y237" s="168" t="s">
        <v>23</v>
      </c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336"/>
      <c r="AN237" s="336"/>
      <c r="AO237" s="336"/>
      <c r="AP237" s="336"/>
      <c r="AQ237" s="336"/>
      <c r="AR237" s="336"/>
      <c r="AS237" s="336"/>
      <c r="AT237" s="336"/>
      <c r="AU237" s="336"/>
      <c r="AV237" s="336"/>
      <c r="AW237" s="336"/>
      <c r="AX237" s="336"/>
      <c r="AY237" s="336"/>
      <c r="AZ237" s="336"/>
      <c r="BA237" s="336"/>
      <c r="BB237" s="336"/>
      <c r="BC237" s="336"/>
      <c r="BD237" s="336"/>
      <c r="BE237" s="336"/>
      <c r="BF237" s="336"/>
      <c r="BG237" s="336"/>
      <c r="BH237" s="336"/>
      <c r="BI237" s="336"/>
      <c r="BJ237" s="325"/>
      <c r="BK237" s="325"/>
      <c r="BL237" s="325"/>
      <c r="BM237" s="325"/>
      <c r="BN237" s="325"/>
      <c r="BO237" s="325"/>
      <c r="BP237" s="325"/>
      <c r="BQ237" s="325"/>
      <c r="BR237" s="325"/>
      <c r="BS237" s="325"/>
      <c r="BT237" s="325"/>
      <c r="BU237" s="325"/>
      <c r="BV237" s="336"/>
      <c r="BW237" s="336"/>
      <c r="BX237" s="336"/>
      <c r="BY237" s="336"/>
      <c r="BZ237" s="336"/>
      <c r="CA237" s="336"/>
      <c r="CB237" s="336"/>
      <c r="CC237" s="336"/>
      <c r="CD237" s="336"/>
      <c r="CE237" s="336"/>
      <c r="CF237" s="336"/>
      <c r="CG237" s="336"/>
      <c r="CH237" s="336"/>
      <c r="CI237" s="336"/>
      <c r="CJ237" s="336"/>
      <c r="CK237" s="336"/>
      <c r="CL237" s="336"/>
      <c r="CM237" s="336"/>
      <c r="CN237" s="336"/>
      <c r="CO237" s="336"/>
      <c r="CP237" s="336"/>
      <c r="CQ237" s="336"/>
      <c r="CR237" s="336"/>
      <c r="CS237" s="325"/>
      <c r="CT237" s="325"/>
      <c r="CU237" s="325"/>
      <c r="CV237" s="325"/>
      <c r="CW237" s="325"/>
      <c r="CX237" s="325"/>
      <c r="CY237" s="325"/>
      <c r="CZ237" s="325"/>
      <c r="DA237" s="325"/>
      <c r="DB237" s="325"/>
      <c r="DC237" s="325"/>
      <c r="DD237" s="325"/>
      <c r="DE237" s="126"/>
      <c r="DF237" s="126"/>
      <c r="DG237" s="126"/>
      <c r="DH237" s="126"/>
    </row>
    <row r="238" spans="1:112" s="10" customFormat="1" ht="25.5" customHeight="1">
      <c r="A238" s="353" t="s">
        <v>95</v>
      </c>
      <c r="B238" s="354"/>
      <c r="C238" s="354"/>
      <c r="D238" s="354"/>
      <c r="E238" s="354"/>
      <c r="F238" s="354"/>
      <c r="G238" s="354"/>
      <c r="H238" s="354"/>
      <c r="I238" s="354"/>
      <c r="J238" s="354"/>
      <c r="K238" s="354"/>
      <c r="L238" s="354"/>
      <c r="M238" s="354"/>
      <c r="N238" s="354"/>
      <c r="O238" s="354"/>
      <c r="P238" s="354"/>
      <c r="Q238" s="354"/>
      <c r="R238" s="354"/>
      <c r="S238" s="354"/>
      <c r="T238" s="354"/>
      <c r="U238" s="354"/>
      <c r="V238" s="354"/>
      <c r="W238" s="354"/>
      <c r="X238" s="354"/>
      <c r="Y238" s="168" t="s">
        <v>24</v>
      </c>
      <c r="Z238" s="168"/>
      <c r="AA238" s="168"/>
      <c r="AB238" s="168"/>
      <c r="AC238" s="168"/>
      <c r="AD238" s="168"/>
      <c r="AE238" s="168"/>
      <c r="AF238" s="168"/>
      <c r="AG238" s="168"/>
      <c r="AH238" s="168"/>
      <c r="AI238" s="168"/>
      <c r="AJ238" s="168"/>
      <c r="AK238" s="168"/>
      <c r="AL238" s="168"/>
      <c r="AM238" s="336">
        <v>4564300</v>
      </c>
      <c r="AN238" s="336"/>
      <c r="AO238" s="336"/>
      <c r="AP238" s="336"/>
      <c r="AQ238" s="336"/>
      <c r="AR238" s="336"/>
      <c r="AS238" s="336"/>
      <c r="AT238" s="336"/>
      <c r="AU238" s="336"/>
      <c r="AV238" s="336"/>
      <c r="AW238" s="336">
        <v>4564300</v>
      </c>
      <c r="AX238" s="336"/>
      <c r="AY238" s="336"/>
      <c r="AZ238" s="336"/>
      <c r="BA238" s="336"/>
      <c r="BB238" s="336"/>
      <c r="BC238" s="336"/>
      <c r="BD238" s="336"/>
      <c r="BE238" s="336"/>
      <c r="BF238" s="336"/>
      <c r="BG238" s="336"/>
      <c r="BH238" s="336"/>
      <c r="BI238" s="336"/>
      <c r="BJ238" s="325"/>
      <c r="BK238" s="325"/>
      <c r="BL238" s="325"/>
      <c r="BM238" s="325"/>
      <c r="BN238" s="325"/>
      <c r="BO238" s="325"/>
      <c r="BP238" s="325"/>
      <c r="BQ238" s="325"/>
      <c r="BR238" s="325"/>
      <c r="BS238" s="325"/>
      <c r="BT238" s="325"/>
      <c r="BU238" s="325"/>
      <c r="BV238" s="336">
        <v>4564300</v>
      </c>
      <c r="BW238" s="336"/>
      <c r="BX238" s="336"/>
      <c r="BY238" s="336"/>
      <c r="BZ238" s="336"/>
      <c r="CA238" s="336"/>
      <c r="CB238" s="336"/>
      <c r="CC238" s="336"/>
      <c r="CD238" s="336"/>
      <c r="CE238" s="336"/>
      <c r="CF238" s="336">
        <v>4564300</v>
      </c>
      <c r="CG238" s="336"/>
      <c r="CH238" s="336"/>
      <c r="CI238" s="336"/>
      <c r="CJ238" s="336"/>
      <c r="CK238" s="336"/>
      <c r="CL238" s="336"/>
      <c r="CM238" s="336"/>
      <c r="CN238" s="336"/>
      <c r="CO238" s="336"/>
      <c r="CP238" s="336"/>
      <c r="CQ238" s="336"/>
      <c r="CR238" s="336"/>
      <c r="CS238" s="325"/>
      <c r="CT238" s="325"/>
      <c r="CU238" s="325"/>
      <c r="CV238" s="325"/>
      <c r="CW238" s="325"/>
      <c r="CX238" s="325"/>
      <c r="CY238" s="325"/>
      <c r="CZ238" s="325"/>
      <c r="DA238" s="325"/>
      <c r="DB238" s="325"/>
      <c r="DC238" s="325"/>
      <c r="DD238" s="325"/>
      <c r="DE238" s="126"/>
      <c r="DF238" s="126"/>
      <c r="DG238" s="126"/>
      <c r="DH238" s="126"/>
    </row>
    <row r="239" spans="1:112" s="10" customFormat="1" ht="12" customHeight="1">
      <c r="A239" s="355" t="s">
        <v>73</v>
      </c>
      <c r="B239" s="356"/>
      <c r="C239" s="356"/>
      <c r="D239" s="356"/>
      <c r="E239" s="356"/>
      <c r="F239" s="356"/>
      <c r="G239" s="356"/>
      <c r="H239" s="356"/>
      <c r="I239" s="356"/>
      <c r="J239" s="356"/>
      <c r="K239" s="356"/>
      <c r="L239" s="356"/>
      <c r="M239" s="356"/>
      <c r="N239" s="356"/>
      <c r="O239" s="356"/>
      <c r="P239" s="356"/>
      <c r="Q239" s="356"/>
      <c r="R239" s="356"/>
      <c r="S239" s="356"/>
      <c r="T239" s="356"/>
      <c r="U239" s="356"/>
      <c r="V239" s="356"/>
      <c r="W239" s="356"/>
      <c r="X239" s="356"/>
      <c r="Y239" s="168" t="s">
        <v>25</v>
      </c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336">
        <v>428326.9</v>
      </c>
      <c r="AN239" s="336"/>
      <c r="AO239" s="336"/>
      <c r="AP239" s="336"/>
      <c r="AQ239" s="336"/>
      <c r="AR239" s="336"/>
      <c r="AS239" s="336"/>
      <c r="AT239" s="336"/>
      <c r="AU239" s="336"/>
      <c r="AV239" s="336"/>
      <c r="AW239" s="336">
        <v>428326.9</v>
      </c>
      <c r="AX239" s="336"/>
      <c r="AY239" s="336"/>
      <c r="AZ239" s="336"/>
      <c r="BA239" s="336"/>
      <c r="BB239" s="336"/>
      <c r="BC239" s="336"/>
      <c r="BD239" s="336"/>
      <c r="BE239" s="336"/>
      <c r="BF239" s="336"/>
      <c r="BG239" s="336"/>
      <c r="BH239" s="336"/>
      <c r="BI239" s="336"/>
      <c r="BJ239" s="325"/>
      <c r="BK239" s="325"/>
      <c r="BL239" s="325"/>
      <c r="BM239" s="325"/>
      <c r="BN239" s="325"/>
      <c r="BO239" s="325"/>
      <c r="BP239" s="325"/>
      <c r="BQ239" s="325"/>
      <c r="BR239" s="325"/>
      <c r="BS239" s="325"/>
      <c r="BT239" s="325"/>
      <c r="BU239" s="325"/>
      <c r="BV239" s="336">
        <v>428326.9</v>
      </c>
      <c r="BW239" s="336"/>
      <c r="BX239" s="336"/>
      <c r="BY239" s="336"/>
      <c r="BZ239" s="336"/>
      <c r="CA239" s="336"/>
      <c r="CB239" s="336"/>
      <c r="CC239" s="336"/>
      <c r="CD239" s="336"/>
      <c r="CE239" s="336"/>
      <c r="CF239" s="336">
        <v>428326.9</v>
      </c>
      <c r="CG239" s="336"/>
      <c r="CH239" s="336"/>
      <c r="CI239" s="336"/>
      <c r="CJ239" s="336"/>
      <c r="CK239" s="336"/>
      <c r="CL239" s="336"/>
      <c r="CM239" s="336"/>
      <c r="CN239" s="336"/>
      <c r="CO239" s="336"/>
      <c r="CP239" s="336"/>
      <c r="CQ239" s="336"/>
      <c r="CR239" s="336"/>
      <c r="CS239" s="325"/>
      <c r="CT239" s="325"/>
      <c r="CU239" s="325"/>
      <c r="CV239" s="325"/>
      <c r="CW239" s="325"/>
      <c r="CX239" s="325"/>
      <c r="CY239" s="325"/>
      <c r="CZ239" s="325"/>
      <c r="DA239" s="325"/>
      <c r="DB239" s="325"/>
      <c r="DC239" s="325"/>
      <c r="DD239" s="325"/>
      <c r="DE239" s="126"/>
      <c r="DF239" s="126"/>
      <c r="DG239" s="126"/>
      <c r="DH239" s="126"/>
    </row>
    <row r="240" spans="1:112" s="10" customFormat="1" ht="28.5" customHeight="1">
      <c r="A240" s="326" t="s">
        <v>477</v>
      </c>
      <c r="B240" s="327"/>
      <c r="C240" s="327"/>
      <c r="D240" s="327"/>
      <c r="E240" s="327"/>
      <c r="F240" s="327"/>
      <c r="G240" s="327"/>
      <c r="H240" s="327"/>
      <c r="I240" s="327"/>
      <c r="J240" s="327"/>
      <c r="K240" s="327"/>
      <c r="L240" s="327"/>
      <c r="M240" s="327"/>
      <c r="N240" s="327"/>
      <c r="O240" s="327"/>
      <c r="P240" s="327"/>
      <c r="Q240" s="327"/>
      <c r="R240" s="327"/>
      <c r="S240" s="327"/>
      <c r="T240" s="327"/>
      <c r="U240" s="327"/>
      <c r="V240" s="327"/>
      <c r="W240" s="327"/>
      <c r="X240" s="327"/>
      <c r="Y240" s="168" t="s">
        <v>476</v>
      </c>
      <c r="Z240" s="168"/>
      <c r="AA240" s="168"/>
      <c r="AB240" s="168"/>
      <c r="AC240" s="168"/>
      <c r="AD240" s="168"/>
      <c r="AE240" s="168"/>
      <c r="AF240" s="168"/>
      <c r="AG240" s="168"/>
      <c r="AH240" s="168"/>
      <c r="AI240" s="168"/>
      <c r="AJ240" s="168"/>
      <c r="AK240" s="168"/>
      <c r="AL240" s="168"/>
      <c r="AM240" s="336"/>
      <c r="AN240" s="336"/>
      <c r="AO240" s="336"/>
      <c r="AP240" s="336"/>
      <c r="AQ240" s="336"/>
      <c r="AR240" s="336"/>
      <c r="AS240" s="336"/>
      <c r="AT240" s="336"/>
      <c r="AU240" s="336"/>
      <c r="AV240" s="336"/>
      <c r="AW240" s="336"/>
      <c r="AX240" s="336"/>
      <c r="AY240" s="336"/>
      <c r="AZ240" s="336"/>
      <c r="BA240" s="336"/>
      <c r="BB240" s="336"/>
      <c r="BC240" s="336"/>
      <c r="BD240" s="336"/>
      <c r="BE240" s="336"/>
      <c r="BF240" s="336"/>
      <c r="BG240" s="336"/>
      <c r="BH240" s="336"/>
      <c r="BI240" s="336"/>
      <c r="BJ240" s="325"/>
      <c r="BK240" s="325"/>
      <c r="BL240" s="325"/>
      <c r="BM240" s="325"/>
      <c r="BN240" s="325"/>
      <c r="BO240" s="325"/>
      <c r="BP240" s="325"/>
      <c r="BQ240" s="325"/>
      <c r="BR240" s="325"/>
      <c r="BS240" s="325"/>
      <c r="BT240" s="325"/>
      <c r="BU240" s="325"/>
      <c r="BV240" s="336"/>
      <c r="BW240" s="336"/>
      <c r="BX240" s="336"/>
      <c r="BY240" s="336"/>
      <c r="BZ240" s="336"/>
      <c r="CA240" s="336"/>
      <c r="CB240" s="336"/>
      <c r="CC240" s="336"/>
      <c r="CD240" s="336"/>
      <c r="CE240" s="336"/>
      <c r="CF240" s="336"/>
      <c r="CG240" s="336"/>
      <c r="CH240" s="336"/>
      <c r="CI240" s="336"/>
      <c r="CJ240" s="336"/>
      <c r="CK240" s="336"/>
      <c r="CL240" s="336"/>
      <c r="CM240" s="336"/>
      <c r="CN240" s="336"/>
      <c r="CO240" s="336"/>
      <c r="CP240" s="336"/>
      <c r="CQ240" s="336"/>
      <c r="CR240" s="336"/>
      <c r="CS240" s="325"/>
      <c r="CT240" s="325"/>
      <c r="CU240" s="325"/>
      <c r="CV240" s="325"/>
      <c r="CW240" s="325"/>
      <c r="CX240" s="325"/>
      <c r="CY240" s="325"/>
      <c r="CZ240" s="325"/>
      <c r="DA240" s="325"/>
      <c r="DB240" s="325"/>
      <c r="DC240" s="325"/>
      <c r="DD240" s="325"/>
      <c r="DE240" s="126"/>
      <c r="DF240" s="126"/>
      <c r="DG240" s="126"/>
      <c r="DH240" s="126"/>
    </row>
    <row r="241" spans="1:112" s="10" customFormat="1" ht="25.5" customHeight="1">
      <c r="A241" s="353" t="s">
        <v>30</v>
      </c>
      <c r="B241" s="354"/>
      <c r="C241" s="354"/>
      <c r="D241" s="354"/>
      <c r="E241" s="354"/>
      <c r="F241" s="354"/>
      <c r="G241" s="354"/>
      <c r="H241" s="354"/>
      <c r="I241" s="354"/>
      <c r="J241" s="354"/>
      <c r="K241" s="354"/>
      <c r="L241" s="354"/>
      <c r="M241" s="354"/>
      <c r="N241" s="354"/>
      <c r="O241" s="354"/>
      <c r="P241" s="354"/>
      <c r="Q241" s="354"/>
      <c r="R241" s="354"/>
      <c r="S241" s="354"/>
      <c r="T241" s="354"/>
      <c r="U241" s="354"/>
      <c r="V241" s="354"/>
      <c r="W241" s="354"/>
      <c r="X241" s="354"/>
      <c r="Y241" s="168" t="s">
        <v>26</v>
      </c>
      <c r="Z241" s="168"/>
      <c r="AA241" s="168"/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  <c r="AM241" s="325"/>
      <c r="AN241" s="325"/>
      <c r="AO241" s="325"/>
      <c r="AP241" s="325"/>
      <c r="AQ241" s="325"/>
      <c r="AR241" s="325"/>
      <c r="AS241" s="325"/>
      <c r="AT241" s="325"/>
      <c r="AU241" s="325"/>
      <c r="AV241" s="325"/>
      <c r="AW241" s="325"/>
      <c r="AX241" s="325"/>
      <c r="AY241" s="325"/>
      <c r="AZ241" s="325"/>
      <c r="BA241" s="325"/>
      <c r="BB241" s="325"/>
      <c r="BC241" s="325"/>
      <c r="BD241" s="325"/>
      <c r="BE241" s="325"/>
      <c r="BF241" s="325"/>
      <c r="BG241" s="325"/>
      <c r="BH241" s="325"/>
      <c r="BI241" s="325"/>
      <c r="BJ241" s="325"/>
      <c r="BK241" s="325"/>
      <c r="BL241" s="325"/>
      <c r="BM241" s="325"/>
      <c r="BN241" s="325"/>
      <c r="BO241" s="325"/>
      <c r="BP241" s="325"/>
      <c r="BQ241" s="325"/>
      <c r="BR241" s="325"/>
      <c r="BS241" s="325"/>
      <c r="BT241" s="325"/>
      <c r="BU241" s="325"/>
      <c r="BV241" s="336"/>
      <c r="BW241" s="336"/>
      <c r="BX241" s="336"/>
      <c r="BY241" s="336"/>
      <c r="BZ241" s="336"/>
      <c r="CA241" s="336"/>
      <c r="CB241" s="336"/>
      <c r="CC241" s="336"/>
      <c r="CD241" s="336"/>
      <c r="CE241" s="336"/>
      <c r="CF241" s="325"/>
      <c r="CG241" s="325"/>
      <c r="CH241" s="325"/>
      <c r="CI241" s="325"/>
      <c r="CJ241" s="325"/>
      <c r="CK241" s="325"/>
      <c r="CL241" s="325"/>
      <c r="CM241" s="325"/>
      <c r="CN241" s="325"/>
      <c r="CO241" s="325"/>
      <c r="CP241" s="325"/>
      <c r="CQ241" s="325"/>
      <c r="CR241" s="325"/>
      <c r="CS241" s="325"/>
      <c r="CT241" s="325"/>
      <c r="CU241" s="325"/>
      <c r="CV241" s="325"/>
      <c r="CW241" s="325"/>
      <c r="CX241" s="325"/>
      <c r="CY241" s="325"/>
      <c r="CZ241" s="325"/>
      <c r="DA241" s="325"/>
      <c r="DB241" s="325"/>
      <c r="DC241" s="325"/>
      <c r="DD241" s="325"/>
      <c r="DE241" s="126"/>
      <c r="DF241" s="126"/>
      <c r="DG241" s="126"/>
      <c r="DH241" s="126"/>
    </row>
    <row r="242" spans="1:112" s="10" customFormat="1" ht="12" customHeight="1">
      <c r="A242" s="355" t="s">
        <v>1</v>
      </c>
      <c r="B242" s="356"/>
      <c r="C242" s="356"/>
      <c r="D242" s="356"/>
      <c r="E242" s="356"/>
      <c r="F242" s="356"/>
      <c r="G242" s="356"/>
      <c r="H242" s="356"/>
      <c r="I242" s="356"/>
      <c r="J242" s="356"/>
      <c r="K242" s="356"/>
      <c r="L242" s="356"/>
      <c r="M242" s="356"/>
      <c r="N242" s="356"/>
      <c r="O242" s="356"/>
      <c r="P242" s="356"/>
      <c r="Q242" s="356"/>
      <c r="R242" s="356"/>
      <c r="S242" s="356"/>
      <c r="T242" s="356"/>
      <c r="U242" s="356"/>
      <c r="V242" s="356"/>
      <c r="W242" s="356"/>
      <c r="X242" s="356"/>
      <c r="Y242" s="356"/>
      <c r="Z242" s="356"/>
      <c r="AA242" s="356"/>
      <c r="AB242" s="356"/>
      <c r="AC242" s="356"/>
      <c r="AD242" s="356"/>
      <c r="AE242" s="356"/>
      <c r="AF242" s="356"/>
      <c r="AG242" s="356"/>
      <c r="AH242" s="356"/>
      <c r="AI242" s="356"/>
      <c r="AJ242" s="356"/>
      <c r="AK242" s="356"/>
      <c r="AL242" s="356"/>
      <c r="AM242" s="356"/>
      <c r="AN242" s="356"/>
      <c r="AO242" s="356"/>
      <c r="AP242" s="356"/>
      <c r="AQ242" s="356"/>
      <c r="AR242" s="356"/>
      <c r="AS242" s="356"/>
      <c r="AT242" s="356"/>
      <c r="AU242" s="356"/>
      <c r="AV242" s="356"/>
      <c r="AW242" s="356"/>
      <c r="AX242" s="356"/>
      <c r="AY242" s="356"/>
      <c r="AZ242" s="356"/>
      <c r="BA242" s="356"/>
      <c r="BB242" s="356"/>
      <c r="BC242" s="356"/>
      <c r="BD242" s="356"/>
      <c r="BE242" s="356"/>
      <c r="BF242" s="356"/>
      <c r="BG242" s="356"/>
      <c r="BH242" s="356"/>
      <c r="BI242" s="356"/>
      <c r="BJ242" s="356"/>
      <c r="BK242" s="356"/>
      <c r="BL242" s="356"/>
      <c r="BM242" s="356"/>
      <c r="BN242" s="356"/>
      <c r="BO242" s="356"/>
      <c r="BP242" s="356"/>
      <c r="BQ242" s="356"/>
      <c r="BR242" s="356"/>
      <c r="BS242" s="356"/>
      <c r="BT242" s="356"/>
      <c r="BU242" s="356"/>
      <c r="BV242" s="356"/>
      <c r="BW242" s="356"/>
      <c r="BX242" s="356"/>
      <c r="BY242" s="356"/>
      <c r="BZ242" s="356"/>
      <c r="CA242" s="356"/>
      <c r="CB242" s="356"/>
      <c r="CC242" s="356"/>
      <c r="CD242" s="356"/>
      <c r="CE242" s="356"/>
      <c r="CF242" s="356"/>
      <c r="CG242" s="356"/>
      <c r="CH242" s="356"/>
      <c r="CI242" s="356"/>
      <c r="CJ242" s="356"/>
      <c r="CK242" s="356"/>
      <c r="CL242" s="356"/>
      <c r="CM242" s="356"/>
      <c r="CN242" s="356"/>
      <c r="CO242" s="356"/>
      <c r="CP242" s="356"/>
      <c r="CQ242" s="356"/>
      <c r="CR242" s="356"/>
      <c r="CS242" s="356"/>
      <c r="CT242" s="356"/>
      <c r="CU242" s="356"/>
      <c r="CV242" s="356"/>
      <c r="CW242" s="356"/>
      <c r="CX242" s="356"/>
      <c r="CY242" s="356"/>
      <c r="CZ242" s="356"/>
      <c r="DA242" s="356"/>
      <c r="DB242" s="356"/>
      <c r="DC242" s="356"/>
      <c r="DD242" s="356"/>
      <c r="DE242" s="126"/>
      <c r="DF242" s="126"/>
      <c r="DG242" s="126"/>
      <c r="DH242" s="126"/>
    </row>
    <row r="243" spans="1:112" s="10" customFormat="1" ht="25.5" customHeight="1">
      <c r="A243" s="353" t="s">
        <v>75</v>
      </c>
      <c r="B243" s="354"/>
      <c r="C243" s="354"/>
      <c r="D243" s="354"/>
      <c r="E243" s="354"/>
      <c r="F243" s="354"/>
      <c r="G243" s="354"/>
      <c r="H243" s="354"/>
      <c r="I243" s="354"/>
      <c r="J243" s="354"/>
      <c r="K243" s="354"/>
      <c r="L243" s="354"/>
      <c r="M243" s="354"/>
      <c r="N243" s="354"/>
      <c r="O243" s="354"/>
      <c r="P243" s="354"/>
      <c r="Q243" s="354"/>
      <c r="R243" s="354"/>
      <c r="S243" s="354"/>
      <c r="T243" s="354"/>
      <c r="U243" s="354"/>
      <c r="V243" s="354"/>
      <c r="W243" s="354"/>
      <c r="X243" s="354"/>
      <c r="Y243" s="168" t="s">
        <v>74</v>
      </c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325"/>
      <c r="AN243" s="325"/>
      <c r="AO243" s="325"/>
      <c r="AP243" s="325"/>
      <c r="AQ243" s="325"/>
      <c r="AR243" s="325"/>
      <c r="AS243" s="325"/>
      <c r="AT243" s="325"/>
      <c r="AU243" s="325"/>
      <c r="AV243" s="325"/>
      <c r="AW243" s="325"/>
      <c r="AX243" s="325"/>
      <c r="AY243" s="325"/>
      <c r="AZ243" s="325"/>
      <c r="BA243" s="325"/>
      <c r="BB243" s="325"/>
      <c r="BC243" s="325"/>
      <c r="BD243" s="325"/>
      <c r="BE243" s="325"/>
      <c r="BF243" s="325"/>
      <c r="BG243" s="325"/>
      <c r="BH243" s="325"/>
      <c r="BI243" s="325"/>
      <c r="BJ243" s="325"/>
      <c r="BK243" s="325"/>
      <c r="BL243" s="325"/>
      <c r="BM243" s="325"/>
      <c r="BN243" s="325"/>
      <c r="BO243" s="325"/>
      <c r="BP243" s="325"/>
      <c r="BQ243" s="325"/>
      <c r="BR243" s="325"/>
      <c r="BS243" s="325"/>
      <c r="BT243" s="325"/>
      <c r="BU243" s="325"/>
      <c r="BV243" s="325"/>
      <c r="BW243" s="325"/>
      <c r="BX243" s="325"/>
      <c r="BY243" s="325"/>
      <c r="BZ243" s="325"/>
      <c r="CA243" s="325"/>
      <c r="CB243" s="325"/>
      <c r="CC243" s="325"/>
      <c r="CD243" s="325"/>
      <c r="CE243" s="325"/>
      <c r="CF243" s="325"/>
      <c r="CG243" s="325"/>
      <c r="CH243" s="325"/>
      <c r="CI243" s="325"/>
      <c r="CJ243" s="325"/>
      <c r="CK243" s="325"/>
      <c r="CL243" s="325"/>
      <c r="CM243" s="325"/>
      <c r="CN243" s="325"/>
      <c r="CO243" s="325"/>
      <c r="CP243" s="325"/>
      <c r="CQ243" s="325"/>
      <c r="CR243" s="325"/>
      <c r="CS243" s="325"/>
      <c r="CT243" s="325"/>
      <c r="CU243" s="325"/>
      <c r="CV243" s="325"/>
      <c r="CW243" s="325"/>
      <c r="CX243" s="325"/>
      <c r="CY243" s="325"/>
      <c r="CZ243" s="325"/>
      <c r="DA243" s="325"/>
      <c r="DB243" s="325"/>
      <c r="DC243" s="325"/>
      <c r="DD243" s="325"/>
      <c r="DE243" s="126"/>
      <c r="DF243" s="126"/>
      <c r="DG243" s="126"/>
      <c r="DH243" s="126"/>
    </row>
    <row r="244" spans="1:112" s="10" customFormat="1" ht="25.5" customHeight="1">
      <c r="A244" s="353" t="s">
        <v>352</v>
      </c>
      <c r="B244" s="354"/>
      <c r="C244" s="354"/>
      <c r="D244" s="354"/>
      <c r="E244" s="354"/>
      <c r="F244" s="354"/>
      <c r="G244" s="354"/>
      <c r="H244" s="354"/>
      <c r="I244" s="354"/>
      <c r="J244" s="354"/>
      <c r="K244" s="354"/>
      <c r="L244" s="354"/>
      <c r="M244" s="354"/>
      <c r="N244" s="354"/>
      <c r="O244" s="354"/>
      <c r="P244" s="354"/>
      <c r="Q244" s="354"/>
      <c r="R244" s="354"/>
      <c r="S244" s="354"/>
      <c r="T244" s="354"/>
      <c r="U244" s="354"/>
      <c r="V244" s="354"/>
      <c r="W244" s="354"/>
      <c r="X244" s="354"/>
      <c r="Y244" s="168" t="s">
        <v>416</v>
      </c>
      <c r="Z244" s="168"/>
      <c r="AA244" s="168"/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325"/>
      <c r="AN244" s="325"/>
      <c r="AO244" s="325"/>
      <c r="AP244" s="325"/>
      <c r="AQ244" s="325"/>
      <c r="AR244" s="325"/>
      <c r="AS244" s="325"/>
      <c r="AT244" s="325"/>
      <c r="AU244" s="325"/>
      <c r="AV244" s="325"/>
      <c r="AW244" s="325"/>
      <c r="AX244" s="325"/>
      <c r="AY244" s="325"/>
      <c r="AZ244" s="325"/>
      <c r="BA244" s="325"/>
      <c r="BB244" s="325"/>
      <c r="BC244" s="325"/>
      <c r="BD244" s="325"/>
      <c r="BE244" s="325"/>
      <c r="BF244" s="325"/>
      <c r="BG244" s="325"/>
      <c r="BH244" s="325"/>
      <c r="BI244" s="325"/>
      <c r="BJ244" s="325"/>
      <c r="BK244" s="325"/>
      <c r="BL244" s="325"/>
      <c r="BM244" s="325"/>
      <c r="BN244" s="325"/>
      <c r="BO244" s="325"/>
      <c r="BP244" s="325"/>
      <c r="BQ244" s="325"/>
      <c r="BR244" s="325"/>
      <c r="BS244" s="325"/>
      <c r="BT244" s="325"/>
      <c r="BU244" s="325"/>
      <c r="BV244" s="325"/>
      <c r="BW244" s="325"/>
      <c r="BX244" s="325"/>
      <c r="BY244" s="325"/>
      <c r="BZ244" s="325"/>
      <c r="CA244" s="325"/>
      <c r="CB244" s="325"/>
      <c r="CC244" s="325"/>
      <c r="CD244" s="325"/>
      <c r="CE244" s="325"/>
      <c r="CF244" s="325"/>
      <c r="CG244" s="325"/>
      <c r="CH244" s="325"/>
      <c r="CI244" s="325"/>
      <c r="CJ244" s="325"/>
      <c r="CK244" s="325"/>
      <c r="CL244" s="325"/>
      <c r="CM244" s="325"/>
      <c r="CN244" s="325"/>
      <c r="CO244" s="325"/>
      <c r="CP244" s="325"/>
      <c r="CQ244" s="325"/>
      <c r="CR244" s="325"/>
      <c r="CS244" s="325"/>
      <c r="CT244" s="325"/>
      <c r="CU244" s="325"/>
      <c r="CV244" s="325"/>
      <c r="CW244" s="325"/>
      <c r="CX244" s="325"/>
      <c r="CY244" s="325"/>
      <c r="CZ244" s="325"/>
      <c r="DA244" s="325"/>
      <c r="DB244" s="325"/>
      <c r="DC244" s="325"/>
      <c r="DD244" s="325"/>
      <c r="DE244" s="126"/>
      <c r="DF244" s="126"/>
      <c r="DG244" s="126"/>
      <c r="DH244" s="126"/>
    </row>
    <row r="245" spans="1:112" s="10" customFormat="1" ht="12" customHeight="1">
      <c r="A245" s="355" t="s">
        <v>335</v>
      </c>
      <c r="B245" s="356"/>
      <c r="C245" s="356"/>
      <c r="D245" s="356"/>
      <c r="E245" s="356"/>
      <c r="F245" s="356"/>
      <c r="G245" s="356"/>
      <c r="H245" s="356"/>
      <c r="I245" s="356"/>
      <c r="J245" s="356"/>
      <c r="K245" s="356"/>
      <c r="L245" s="356"/>
      <c r="M245" s="356"/>
      <c r="N245" s="356"/>
      <c r="O245" s="356"/>
      <c r="P245" s="356"/>
      <c r="Q245" s="356"/>
      <c r="R245" s="356"/>
      <c r="S245" s="356"/>
      <c r="T245" s="356"/>
      <c r="U245" s="356"/>
      <c r="V245" s="356"/>
      <c r="W245" s="356"/>
      <c r="X245" s="356"/>
      <c r="Y245" s="168" t="s">
        <v>128</v>
      </c>
      <c r="Z245" s="168"/>
      <c r="AA245" s="168"/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  <c r="AM245" s="336"/>
      <c r="AN245" s="336"/>
      <c r="AO245" s="336"/>
      <c r="AP245" s="336"/>
      <c r="AQ245" s="336"/>
      <c r="AR245" s="336"/>
      <c r="AS245" s="336"/>
      <c r="AT245" s="336"/>
      <c r="AU245" s="336"/>
      <c r="AV245" s="336"/>
      <c r="AW245" s="336"/>
      <c r="AX245" s="336"/>
      <c r="AY245" s="336"/>
      <c r="AZ245" s="336"/>
      <c r="BA245" s="336"/>
      <c r="BB245" s="336"/>
      <c r="BC245" s="336"/>
      <c r="BD245" s="336"/>
      <c r="BE245" s="336"/>
      <c r="BF245" s="336"/>
      <c r="BG245" s="336"/>
      <c r="BH245" s="336"/>
      <c r="BI245" s="336"/>
      <c r="BJ245" s="325"/>
      <c r="BK245" s="325"/>
      <c r="BL245" s="325"/>
      <c r="BM245" s="325"/>
      <c r="BN245" s="325"/>
      <c r="BO245" s="325"/>
      <c r="BP245" s="325"/>
      <c r="BQ245" s="325"/>
      <c r="BR245" s="325"/>
      <c r="BS245" s="325"/>
      <c r="BT245" s="325"/>
      <c r="BU245" s="325"/>
      <c r="BV245" s="336"/>
      <c r="BW245" s="336"/>
      <c r="BX245" s="336"/>
      <c r="BY245" s="336"/>
      <c r="BZ245" s="336"/>
      <c r="CA245" s="336"/>
      <c r="CB245" s="336"/>
      <c r="CC245" s="336"/>
      <c r="CD245" s="336"/>
      <c r="CE245" s="336"/>
      <c r="CF245" s="336"/>
      <c r="CG245" s="336"/>
      <c r="CH245" s="336"/>
      <c r="CI245" s="336"/>
      <c r="CJ245" s="336"/>
      <c r="CK245" s="336"/>
      <c r="CL245" s="336"/>
      <c r="CM245" s="336"/>
      <c r="CN245" s="336"/>
      <c r="CO245" s="336"/>
      <c r="CP245" s="336"/>
      <c r="CQ245" s="336"/>
      <c r="CR245" s="336"/>
      <c r="CS245" s="325"/>
      <c r="CT245" s="325"/>
      <c r="CU245" s="325"/>
      <c r="CV245" s="325"/>
      <c r="CW245" s="325"/>
      <c r="CX245" s="325"/>
      <c r="CY245" s="325"/>
      <c r="CZ245" s="325"/>
      <c r="DA245" s="325"/>
      <c r="DB245" s="325"/>
      <c r="DC245" s="325"/>
      <c r="DD245" s="325"/>
      <c r="DE245" s="126"/>
      <c r="DF245" s="126"/>
      <c r="DG245" s="126"/>
      <c r="DH245" s="126"/>
    </row>
    <row r="246" spans="1:112" s="10" customFormat="1" ht="42.75" customHeight="1">
      <c r="A246" s="326" t="s">
        <v>130</v>
      </c>
      <c r="B246" s="327"/>
      <c r="C246" s="327"/>
      <c r="D246" s="327"/>
      <c r="E246" s="327"/>
      <c r="F246" s="327"/>
      <c r="G246" s="327"/>
      <c r="H246" s="327"/>
      <c r="I246" s="327"/>
      <c r="J246" s="327"/>
      <c r="K246" s="327"/>
      <c r="L246" s="327"/>
      <c r="M246" s="327"/>
      <c r="N246" s="327"/>
      <c r="O246" s="327"/>
      <c r="P246" s="327"/>
      <c r="Q246" s="327"/>
      <c r="R246" s="327"/>
      <c r="S246" s="327"/>
      <c r="T246" s="327"/>
      <c r="U246" s="327"/>
      <c r="V246" s="327"/>
      <c r="W246" s="327"/>
      <c r="X246" s="327"/>
      <c r="Y246" s="168" t="s">
        <v>131</v>
      </c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352">
        <f>SUM(AM247:AV249)</f>
        <v>3359505</v>
      </c>
      <c r="AN246" s="352"/>
      <c r="AO246" s="352"/>
      <c r="AP246" s="352"/>
      <c r="AQ246" s="352"/>
      <c r="AR246" s="352"/>
      <c r="AS246" s="352"/>
      <c r="AT246" s="352"/>
      <c r="AU246" s="352"/>
      <c r="AV246" s="352"/>
      <c r="AW246" s="352">
        <v>3359505</v>
      </c>
      <c r="AX246" s="352"/>
      <c r="AY246" s="352"/>
      <c r="AZ246" s="352"/>
      <c r="BA246" s="352"/>
      <c r="BB246" s="352"/>
      <c r="BC246" s="352"/>
      <c r="BD246" s="352"/>
      <c r="BE246" s="352"/>
      <c r="BF246" s="352"/>
      <c r="BG246" s="352"/>
      <c r="BH246" s="352"/>
      <c r="BI246" s="352"/>
      <c r="BJ246" s="351"/>
      <c r="BK246" s="351"/>
      <c r="BL246" s="351"/>
      <c r="BM246" s="351"/>
      <c r="BN246" s="351"/>
      <c r="BO246" s="351"/>
      <c r="BP246" s="351"/>
      <c r="BQ246" s="351"/>
      <c r="BR246" s="351"/>
      <c r="BS246" s="351"/>
      <c r="BT246" s="351"/>
      <c r="BU246" s="351"/>
      <c r="BV246" s="352">
        <f>SUM(BV247:CE249)</f>
        <v>3359505</v>
      </c>
      <c r="BW246" s="352"/>
      <c r="BX246" s="352"/>
      <c r="BY246" s="352"/>
      <c r="BZ246" s="352"/>
      <c r="CA246" s="352"/>
      <c r="CB246" s="352"/>
      <c r="CC246" s="352"/>
      <c r="CD246" s="352"/>
      <c r="CE246" s="352"/>
      <c r="CF246" s="352">
        <v>3359505</v>
      </c>
      <c r="CG246" s="352"/>
      <c r="CH246" s="352"/>
      <c r="CI246" s="352"/>
      <c r="CJ246" s="352"/>
      <c r="CK246" s="352"/>
      <c r="CL246" s="352"/>
      <c r="CM246" s="352"/>
      <c r="CN246" s="352"/>
      <c r="CO246" s="352"/>
      <c r="CP246" s="352"/>
      <c r="CQ246" s="352"/>
      <c r="CR246" s="352"/>
      <c r="CS246" s="325"/>
      <c r="CT246" s="325"/>
      <c r="CU246" s="325"/>
      <c r="CV246" s="325"/>
      <c r="CW246" s="325"/>
      <c r="CX246" s="325"/>
      <c r="CY246" s="325"/>
      <c r="CZ246" s="325"/>
      <c r="DA246" s="325"/>
      <c r="DB246" s="325"/>
      <c r="DC246" s="325"/>
      <c r="DD246" s="325"/>
      <c r="DE246" s="126"/>
      <c r="DF246" s="126"/>
      <c r="DG246" s="126"/>
      <c r="DH246" s="126"/>
    </row>
    <row r="247" spans="1:112" s="10" customFormat="1" ht="25.5" customHeight="1">
      <c r="A247" s="353" t="s">
        <v>76</v>
      </c>
      <c r="B247" s="354"/>
      <c r="C247" s="354"/>
      <c r="D247" s="354"/>
      <c r="E247" s="354"/>
      <c r="F247" s="354"/>
      <c r="G247" s="354"/>
      <c r="H247" s="354"/>
      <c r="I247" s="354"/>
      <c r="J247" s="354"/>
      <c r="K247" s="354"/>
      <c r="L247" s="354"/>
      <c r="M247" s="354"/>
      <c r="N247" s="354"/>
      <c r="O247" s="354"/>
      <c r="P247" s="354"/>
      <c r="Q247" s="354"/>
      <c r="R247" s="354"/>
      <c r="S247" s="354"/>
      <c r="T247" s="354"/>
      <c r="U247" s="354"/>
      <c r="V247" s="354"/>
      <c r="W247" s="354"/>
      <c r="X247" s="354"/>
      <c r="Y247" s="168" t="s">
        <v>27</v>
      </c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361">
        <f>2768879+243200</f>
        <v>3012079</v>
      </c>
      <c r="AN247" s="362"/>
      <c r="AO247" s="362"/>
      <c r="AP247" s="362"/>
      <c r="AQ247" s="362"/>
      <c r="AR247" s="362"/>
      <c r="AS247" s="362"/>
      <c r="AT247" s="362"/>
      <c r="AU247" s="362"/>
      <c r="AV247" s="363"/>
      <c r="AW247" s="336">
        <v>3012079</v>
      </c>
      <c r="AX247" s="336"/>
      <c r="AY247" s="336"/>
      <c r="AZ247" s="336"/>
      <c r="BA247" s="336"/>
      <c r="BB247" s="336"/>
      <c r="BC247" s="336"/>
      <c r="BD247" s="336"/>
      <c r="BE247" s="336"/>
      <c r="BF247" s="336"/>
      <c r="BG247" s="336"/>
      <c r="BH247" s="336"/>
      <c r="BI247" s="336"/>
      <c r="BJ247" s="325"/>
      <c r="BK247" s="325"/>
      <c r="BL247" s="325"/>
      <c r="BM247" s="325"/>
      <c r="BN247" s="325"/>
      <c r="BO247" s="325"/>
      <c r="BP247" s="325"/>
      <c r="BQ247" s="325"/>
      <c r="BR247" s="325"/>
      <c r="BS247" s="325"/>
      <c r="BT247" s="325"/>
      <c r="BU247" s="325"/>
      <c r="BV247" s="361">
        <f>2768879+243200</f>
        <v>3012079</v>
      </c>
      <c r="BW247" s="362"/>
      <c r="BX247" s="362"/>
      <c r="BY247" s="362"/>
      <c r="BZ247" s="362"/>
      <c r="CA247" s="362"/>
      <c r="CB247" s="362"/>
      <c r="CC247" s="362"/>
      <c r="CD247" s="362"/>
      <c r="CE247" s="363"/>
      <c r="CF247" s="336">
        <v>3012079</v>
      </c>
      <c r="CG247" s="336"/>
      <c r="CH247" s="336"/>
      <c r="CI247" s="336"/>
      <c r="CJ247" s="336"/>
      <c r="CK247" s="336"/>
      <c r="CL247" s="336"/>
      <c r="CM247" s="336"/>
      <c r="CN247" s="336"/>
      <c r="CO247" s="336"/>
      <c r="CP247" s="336"/>
      <c r="CQ247" s="336"/>
      <c r="CR247" s="336"/>
      <c r="CS247" s="325"/>
      <c r="CT247" s="325"/>
      <c r="CU247" s="325"/>
      <c r="CV247" s="325"/>
      <c r="CW247" s="325"/>
      <c r="CX247" s="325"/>
      <c r="CY247" s="325"/>
      <c r="CZ247" s="325"/>
      <c r="DA247" s="325"/>
      <c r="DB247" s="325"/>
      <c r="DC247" s="325"/>
      <c r="DD247" s="325"/>
      <c r="DE247" s="126"/>
      <c r="DF247" s="126"/>
      <c r="DG247" s="126"/>
      <c r="DH247" s="126"/>
    </row>
    <row r="248" spans="1:112" s="10" customFormat="1" ht="38.25" customHeight="1">
      <c r="A248" s="353" t="s">
        <v>77</v>
      </c>
      <c r="B248" s="354"/>
      <c r="C248" s="354"/>
      <c r="D248" s="354"/>
      <c r="E248" s="354"/>
      <c r="F248" s="354"/>
      <c r="G248" s="354"/>
      <c r="H248" s="354"/>
      <c r="I248" s="354"/>
      <c r="J248" s="354"/>
      <c r="K248" s="354"/>
      <c r="L248" s="354"/>
      <c r="M248" s="354"/>
      <c r="N248" s="354"/>
      <c r="O248" s="354"/>
      <c r="P248" s="354"/>
      <c r="Q248" s="354"/>
      <c r="R248" s="354"/>
      <c r="S248" s="354"/>
      <c r="T248" s="354"/>
      <c r="U248" s="354"/>
      <c r="V248" s="354"/>
      <c r="W248" s="354"/>
      <c r="X248" s="354"/>
      <c r="Y248" s="168" t="s">
        <v>28</v>
      </c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336"/>
      <c r="AN248" s="336"/>
      <c r="AO248" s="336"/>
      <c r="AP248" s="336"/>
      <c r="AQ248" s="336"/>
      <c r="AR248" s="336"/>
      <c r="AS248" s="336"/>
      <c r="AT248" s="336"/>
      <c r="AU248" s="336"/>
      <c r="AV248" s="336"/>
      <c r="AW248" s="336"/>
      <c r="AX248" s="336"/>
      <c r="AY248" s="336"/>
      <c r="AZ248" s="336"/>
      <c r="BA248" s="336"/>
      <c r="BB248" s="336"/>
      <c r="BC248" s="336"/>
      <c r="BD248" s="336"/>
      <c r="BE248" s="336"/>
      <c r="BF248" s="336"/>
      <c r="BG248" s="336"/>
      <c r="BH248" s="336"/>
      <c r="BI248" s="336"/>
      <c r="BJ248" s="325"/>
      <c r="BK248" s="325"/>
      <c r="BL248" s="325"/>
      <c r="BM248" s="325"/>
      <c r="BN248" s="325"/>
      <c r="BO248" s="325"/>
      <c r="BP248" s="325"/>
      <c r="BQ248" s="325"/>
      <c r="BR248" s="325"/>
      <c r="BS248" s="325"/>
      <c r="BT248" s="325"/>
      <c r="BU248" s="325"/>
      <c r="BV248" s="360"/>
      <c r="BW248" s="360"/>
      <c r="BX248" s="360"/>
      <c r="BY248" s="360"/>
      <c r="BZ248" s="360"/>
      <c r="CA248" s="360"/>
      <c r="CB248" s="360"/>
      <c r="CC248" s="360"/>
      <c r="CD248" s="360"/>
      <c r="CE248" s="360"/>
      <c r="CF248" s="360"/>
      <c r="CG248" s="360"/>
      <c r="CH248" s="360"/>
      <c r="CI248" s="360"/>
      <c r="CJ248" s="360"/>
      <c r="CK248" s="360"/>
      <c r="CL248" s="360"/>
      <c r="CM248" s="360"/>
      <c r="CN248" s="360"/>
      <c r="CO248" s="360"/>
      <c r="CP248" s="360"/>
      <c r="CQ248" s="360"/>
      <c r="CR248" s="360"/>
      <c r="CS248" s="325"/>
      <c r="CT248" s="325"/>
      <c r="CU248" s="325"/>
      <c r="CV248" s="325"/>
      <c r="CW248" s="325"/>
      <c r="CX248" s="325"/>
      <c r="CY248" s="325"/>
      <c r="CZ248" s="325"/>
      <c r="DA248" s="325"/>
      <c r="DB248" s="325"/>
      <c r="DC248" s="325"/>
      <c r="DD248" s="325"/>
      <c r="DE248" s="126"/>
      <c r="DF248" s="126"/>
      <c r="DG248" s="126"/>
      <c r="DH248" s="126"/>
    </row>
    <row r="249" spans="1:112" s="10" customFormat="1" ht="25.5" customHeight="1">
      <c r="A249" s="353" t="s">
        <v>78</v>
      </c>
      <c r="B249" s="354"/>
      <c r="C249" s="354"/>
      <c r="D249" s="354"/>
      <c r="E249" s="354"/>
      <c r="F249" s="354"/>
      <c r="G249" s="354"/>
      <c r="H249" s="354"/>
      <c r="I249" s="354"/>
      <c r="J249" s="354"/>
      <c r="K249" s="354"/>
      <c r="L249" s="354"/>
      <c r="M249" s="354"/>
      <c r="N249" s="354"/>
      <c r="O249" s="354"/>
      <c r="P249" s="354"/>
      <c r="Q249" s="354"/>
      <c r="R249" s="354"/>
      <c r="S249" s="354"/>
      <c r="T249" s="354"/>
      <c r="U249" s="354"/>
      <c r="V249" s="354"/>
      <c r="W249" s="354"/>
      <c r="X249" s="354"/>
      <c r="Y249" s="168" t="s">
        <v>29</v>
      </c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336">
        <v>347426</v>
      </c>
      <c r="AN249" s="336"/>
      <c r="AO249" s="336"/>
      <c r="AP249" s="336"/>
      <c r="AQ249" s="336"/>
      <c r="AR249" s="336"/>
      <c r="AS249" s="336"/>
      <c r="AT249" s="336"/>
      <c r="AU249" s="336"/>
      <c r="AV249" s="336"/>
      <c r="AW249" s="336">
        <v>347426</v>
      </c>
      <c r="AX249" s="336"/>
      <c r="AY249" s="336"/>
      <c r="AZ249" s="336"/>
      <c r="BA249" s="336"/>
      <c r="BB249" s="336"/>
      <c r="BC249" s="336"/>
      <c r="BD249" s="336"/>
      <c r="BE249" s="336"/>
      <c r="BF249" s="336"/>
      <c r="BG249" s="336"/>
      <c r="BH249" s="336"/>
      <c r="BI249" s="336"/>
      <c r="BJ249" s="325"/>
      <c r="BK249" s="325"/>
      <c r="BL249" s="325"/>
      <c r="BM249" s="325"/>
      <c r="BN249" s="325"/>
      <c r="BO249" s="325"/>
      <c r="BP249" s="325"/>
      <c r="BQ249" s="325"/>
      <c r="BR249" s="325"/>
      <c r="BS249" s="325"/>
      <c r="BT249" s="325"/>
      <c r="BU249" s="325"/>
      <c r="BV249" s="336">
        <v>347426</v>
      </c>
      <c r="BW249" s="336"/>
      <c r="BX249" s="336"/>
      <c r="BY249" s="336"/>
      <c r="BZ249" s="336"/>
      <c r="CA249" s="336"/>
      <c r="CB249" s="336"/>
      <c r="CC249" s="336"/>
      <c r="CD249" s="336"/>
      <c r="CE249" s="336"/>
      <c r="CF249" s="360">
        <v>347426</v>
      </c>
      <c r="CG249" s="360"/>
      <c r="CH249" s="360"/>
      <c r="CI249" s="360"/>
      <c r="CJ249" s="360"/>
      <c r="CK249" s="360"/>
      <c r="CL249" s="360"/>
      <c r="CM249" s="360"/>
      <c r="CN249" s="360"/>
      <c r="CO249" s="360"/>
      <c r="CP249" s="360"/>
      <c r="CQ249" s="360"/>
      <c r="CR249" s="360"/>
      <c r="CS249" s="325"/>
      <c r="CT249" s="325"/>
      <c r="CU249" s="325"/>
      <c r="CV249" s="325"/>
      <c r="CW249" s="325"/>
      <c r="CX249" s="325"/>
      <c r="CY249" s="325"/>
      <c r="CZ249" s="325"/>
      <c r="DA249" s="325"/>
      <c r="DB249" s="325"/>
      <c r="DC249" s="325"/>
      <c r="DD249" s="325"/>
      <c r="DE249" s="126"/>
      <c r="DF249" s="126"/>
      <c r="DG249" s="126"/>
      <c r="DH249" s="126"/>
    </row>
    <row r="250" spans="1:112" s="10" customFormat="1" ht="51.75" customHeight="1">
      <c r="A250" s="369" t="s">
        <v>132</v>
      </c>
      <c r="B250" s="354"/>
      <c r="C250" s="354"/>
      <c r="D250" s="354"/>
      <c r="E250" s="354"/>
      <c r="F250" s="354"/>
      <c r="G250" s="354"/>
      <c r="H250" s="354"/>
      <c r="I250" s="354"/>
      <c r="J250" s="354"/>
      <c r="K250" s="354"/>
      <c r="L250" s="354"/>
      <c r="M250" s="354"/>
      <c r="N250" s="354"/>
      <c r="O250" s="354"/>
      <c r="P250" s="354"/>
      <c r="Q250" s="354"/>
      <c r="R250" s="354"/>
      <c r="S250" s="354"/>
      <c r="T250" s="354"/>
      <c r="U250" s="354"/>
      <c r="V250" s="354"/>
      <c r="W250" s="354"/>
      <c r="X250" s="354"/>
      <c r="Y250" s="348" t="s">
        <v>17</v>
      </c>
      <c r="Z250" s="348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59">
        <f>AM253</f>
        <v>0</v>
      </c>
      <c r="AN250" s="359"/>
      <c r="AO250" s="359"/>
      <c r="AP250" s="359"/>
      <c r="AQ250" s="359"/>
      <c r="AR250" s="359"/>
      <c r="AS250" s="359"/>
      <c r="AT250" s="359"/>
      <c r="AU250" s="359"/>
      <c r="AV250" s="359"/>
      <c r="AW250" s="359">
        <f>AW253</f>
        <v>0</v>
      </c>
      <c r="AX250" s="359"/>
      <c r="AY250" s="359"/>
      <c r="AZ250" s="359"/>
      <c r="BA250" s="359"/>
      <c r="BB250" s="359"/>
      <c r="BC250" s="359"/>
      <c r="BD250" s="359"/>
      <c r="BE250" s="359"/>
      <c r="BF250" s="359"/>
      <c r="BG250" s="359"/>
      <c r="BH250" s="359"/>
      <c r="BI250" s="359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49">
        <v>0</v>
      </c>
      <c r="BW250" s="349"/>
      <c r="BX250" s="349"/>
      <c r="BY250" s="349"/>
      <c r="BZ250" s="349"/>
      <c r="CA250" s="349"/>
      <c r="CB250" s="349"/>
      <c r="CC250" s="349"/>
      <c r="CD250" s="349"/>
      <c r="CE250" s="349"/>
      <c r="CF250" s="349">
        <v>0</v>
      </c>
      <c r="CG250" s="349"/>
      <c r="CH250" s="349"/>
      <c r="CI250" s="349"/>
      <c r="CJ250" s="349"/>
      <c r="CK250" s="349"/>
      <c r="CL250" s="349"/>
      <c r="CM250" s="349"/>
      <c r="CN250" s="349"/>
      <c r="CO250" s="349"/>
      <c r="CP250" s="349"/>
      <c r="CQ250" s="349"/>
      <c r="CR250" s="349"/>
      <c r="CS250" s="350"/>
      <c r="CT250" s="350"/>
      <c r="CU250" s="350"/>
      <c r="CV250" s="350"/>
      <c r="CW250" s="350"/>
      <c r="CX250" s="350"/>
      <c r="CY250" s="350"/>
      <c r="CZ250" s="350"/>
      <c r="DA250" s="350"/>
      <c r="DB250" s="350"/>
      <c r="DC250" s="350"/>
      <c r="DD250" s="350"/>
      <c r="DE250" s="126"/>
      <c r="DF250" s="126"/>
      <c r="DG250" s="126"/>
      <c r="DH250" s="126"/>
    </row>
    <row r="251" spans="1:112" s="10" customFormat="1" ht="12" customHeight="1">
      <c r="A251" s="353" t="s">
        <v>14</v>
      </c>
      <c r="B251" s="354"/>
      <c r="C251" s="354"/>
      <c r="D251" s="354"/>
      <c r="E251" s="354"/>
      <c r="F251" s="354"/>
      <c r="G251" s="354"/>
      <c r="H251" s="354"/>
      <c r="I251" s="354"/>
      <c r="J251" s="354"/>
      <c r="K251" s="354"/>
      <c r="L251" s="354"/>
      <c r="M251" s="354"/>
      <c r="N251" s="354"/>
      <c r="O251" s="354"/>
      <c r="P251" s="354"/>
      <c r="Q251" s="354"/>
      <c r="R251" s="354"/>
      <c r="S251" s="354"/>
      <c r="T251" s="354"/>
      <c r="U251" s="354"/>
      <c r="V251" s="354"/>
      <c r="W251" s="354"/>
      <c r="X251" s="354"/>
      <c r="Y251" s="354"/>
      <c r="Z251" s="354"/>
      <c r="AA251" s="354"/>
      <c r="AB251" s="354"/>
      <c r="AC251" s="354"/>
      <c r="AD251" s="354"/>
      <c r="AE251" s="354"/>
      <c r="AF251" s="354"/>
      <c r="AG251" s="354"/>
      <c r="AH251" s="354"/>
      <c r="AI251" s="354"/>
      <c r="AJ251" s="354"/>
      <c r="AK251" s="354"/>
      <c r="AL251" s="354"/>
      <c r="AM251" s="354"/>
      <c r="AN251" s="354"/>
      <c r="AO251" s="354"/>
      <c r="AP251" s="354"/>
      <c r="AQ251" s="354"/>
      <c r="AR251" s="354"/>
      <c r="AS251" s="354"/>
      <c r="AT251" s="354"/>
      <c r="AU251" s="354"/>
      <c r="AV251" s="354"/>
      <c r="AW251" s="354"/>
      <c r="AX251" s="354"/>
      <c r="AY251" s="354"/>
      <c r="AZ251" s="354"/>
      <c r="BA251" s="354"/>
      <c r="BB251" s="354"/>
      <c r="BC251" s="354"/>
      <c r="BD251" s="354"/>
      <c r="BE251" s="354"/>
      <c r="BF251" s="354"/>
      <c r="BG251" s="354"/>
      <c r="BH251" s="354"/>
      <c r="BI251" s="354"/>
      <c r="BJ251" s="354"/>
      <c r="BK251" s="354"/>
      <c r="BL251" s="354"/>
      <c r="BM251" s="354"/>
      <c r="BN251" s="354"/>
      <c r="BO251" s="354"/>
      <c r="BP251" s="354"/>
      <c r="BQ251" s="354"/>
      <c r="BR251" s="354"/>
      <c r="BS251" s="354"/>
      <c r="BT251" s="354"/>
      <c r="BU251" s="354"/>
      <c r="BV251" s="354"/>
      <c r="BW251" s="354"/>
      <c r="BX251" s="354"/>
      <c r="BY251" s="354"/>
      <c r="BZ251" s="354"/>
      <c r="CA251" s="354"/>
      <c r="CB251" s="354"/>
      <c r="CC251" s="354"/>
      <c r="CD251" s="354"/>
      <c r="CE251" s="354"/>
      <c r="CF251" s="354"/>
      <c r="CG251" s="354"/>
      <c r="CH251" s="354"/>
      <c r="CI251" s="354"/>
      <c r="CJ251" s="354"/>
      <c r="CK251" s="354"/>
      <c r="CL251" s="354"/>
      <c r="CM251" s="354"/>
      <c r="CN251" s="354"/>
      <c r="CO251" s="354"/>
      <c r="CP251" s="354"/>
      <c r="CQ251" s="354"/>
      <c r="CR251" s="354"/>
      <c r="CS251" s="354"/>
      <c r="CT251" s="354"/>
      <c r="CU251" s="354"/>
      <c r="CV251" s="354"/>
      <c r="CW251" s="354"/>
      <c r="CX251" s="354"/>
      <c r="CY251" s="354"/>
      <c r="CZ251" s="354"/>
      <c r="DA251" s="354"/>
      <c r="DB251" s="354"/>
      <c r="DC251" s="354"/>
      <c r="DD251" s="354"/>
      <c r="DE251" s="126"/>
      <c r="DF251" s="126"/>
      <c r="DG251" s="126"/>
      <c r="DH251" s="126"/>
    </row>
    <row r="252" spans="1:112" s="10" customFormat="1" ht="38.25" customHeight="1">
      <c r="A252" s="353" t="s">
        <v>63</v>
      </c>
      <c r="B252" s="354"/>
      <c r="C252" s="354"/>
      <c r="D252" s="354"/>
      <c r="E252" s="354"/>
      <c r="F252" s="354"/>
      <c r="G252" s="354"/>
      <c r="H252" s="354"/>
      <c r="I252" s="354"/>
      <c r="J252" s="354"/>
      <c r="K252" s="354"/>
      <c r="L252" s="354"/>
      <c r="M252" s="354"/>
      <c r="N252" s="354"/>
      <c r="O252" s="354"/>
      <c r="P252" s="354"/>
      <c r="Q252" s="354"/>
      <c r="R252" s="354"/>
      <c r="S252" s="354"/>
      <c r="T252" s="354"/>
      <c r="U252" s="354"/>
      <c r="V252" s="354"/>
      <c r="W252" s="354"/>
      <c r="X252" s="354"/>
      <c r="Y252" s="168" t="s">
        <v>64</v>
      </c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336">
        <v>0</v>
      </c>
      <c r="AN252" s="336"/>
      <c r="AO252" s="336"/>
      <c r="AP252" s="336"/>
      <c r="AQ252" s="336"/>
      <c r="AR252" s="336"/>
      <c r="AS252" s="336"/>
      <c r="AT252" s="336"/>
      <c r="AU252" s="336"/>
      <c r="AV252" s="336"/>
      <c r="AW252" s="336">
        <v>0</v>
      </c>
      <c r="AX252" s="336"/>
      <c r="AY252" s="336"/>
      <c r="AZ252" s="336"/>
      <c r="BA252" s="336"/>
      <c r="BB252" s="336"/>
      <c r="BC252" s="336"/>
      <c r="BD252" s="336"/>
      <c r="BE252" s="336"/>
      <c r="BF252" s="336"/>
      <c r="BG252" s="336"/>
      <c r="BH252" s="336"/>
      <c r="BI252" s="336"/>
      <c r="BJ252" s="336"/>
      <c r="BK252" s="336"/>
      <c r="BL252" s="336"/>
      <c r="BM252" s="336"/>
      <c r="BN252" s="336"/>
      <c r="BO252" s="336"/>
      <c r="BP252" s="336"/>
      <c r="BQ252" s="336"/>
      <c r="BR252" s="336"/>
      <c r="BS252" s="336"/>
      <c r="BT252" s="336"/>
      <c r="BU252" s="336"/>
      <c r="BV252" s="336">
        <v>0</v>
      </c>
      <c r="BW252" s="336"/>
      <c r="BX252" s="336"/>
      <c r="BY252" s="336"/>
      <c r="BZ252" s="336"/>
      <c r="CA252" s="336"/>
      <c r="CB252" s="336"/>
      <c r="CC252" s="336"/>
      <c r="CD252" s="336"/>
      <c r="CE252" s="336"/>
      <c r="CF252" s="336">
        <v>0</v>
      </c>
      <c r="CG252" s="336"/>
      <c r="CH252" s="336"/>
      <c r="CI252" s="336"/>
      <c r="CJ252" s="336"/>
      <c r="CK252" s="336"/>
      <c r="CL252" s="336"/>
      <c r="CM252" s="336"/>
      <c r="CN252" s="336"/>
      <c r="CO252" s="336"/>
      <c r="CP252" s="336"/>
      <c r="CQ252" s="336"/>
      <c r="CR252" s="336"/>
      <c r="CS252" s="336"/>
      <c r="CT252" s="336"/>
      <c r="CU252" s="336"/>
      <c r="CV252" s="336"/>
      <c r="CW252" s="336"/>
      <c r="CX252" s="336"/>
      <c r="CY252" s="336"/>
      <c r="CZ252" s="336"/>
      <c r="DA252" s="336"/>
      <c r="DB252" s="336"/>
      <c r="DC252" s="336"/>
      <c r="DD252" s="336"/>
      <c r="DE252" s="126"/>
      <c r="DF252" s="126"/>
      <c r="DG252" s="126"/>
      <c r="DH252" s="126"/>
    </row>
    <row r="253" spans="1:112" s="10" customFormat="1" ht="25.5" customHeight="1">
      <c r="A253" s="353" t="s">
        <v>67</v>
      </c>
      <c r="B253" s="354"/>
      <c r="C253" s="354"/>
      <c r="D253" s="354"/>
      <c r="E253" s="354"/>
      <c r="F253" s="354"/>
      <c r="G253" s="354"/>
      <c r="H253" s="354"/>
      <c r="I253" s="354"/>
      <c r="J253" s="354"/>
      <c r="K253" s="354"/>
      <c r="L253" s="354"/>
      <c r="M253" s="354"/>
      <c r="N253" s="354"/>
      <c r="O253" s="354"/>
      <c r="P253" s="354"/>
      <c r="Q253" s="354"/>
      <c r="R253" s="354"/>
      <c r="S253" s="354"/>
      <c r="T253" s="354"/>
      <c r="U253" s="354"/>
      <c r="V253" s="354"/>
      <c r="W253" s="354"/>
      <c r="X253" s="354"/>
      <c r="Y253" s="168" t="s">
        <v>68</v>
      </c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335">
        <f>AW253</f>
        <v>0</v>
      </c>
      <c r="AN253" s="335"/>
      <c r="AO253" s="335"/>
      <c r="AP253" s="335"/>
      <c r="AQ253" s="335"/>
      <c r="AR253" s="335"/>
      <c r="AS253" s="335"/>
      <c r="AT253" s="335"/>
      <c r="AU253" s="335"/>
      <c r="AV253" s="335"/>
      <c r="AW253" s="335">
        <f>AW255</f>
        <v>0</v>
      </c>
      <c r="AX253" s="335"/>
      <c r="AY253" s="335"/>
      <c r="AZ253" s="335"/>
      <c r="BA253" s="335"/>
      <c r="BB253" s="335"/>
      <c r="BC253" s="335"/>
      <c r="BD253" s="335"/>
      <c r="BE253" s="335"/>
      <c r="BF253" s="335"/>
      <c r="BG253" s="335"/>
      <c r="BH253" s="335"/>
      <c r="BI253" s="335"/>
      <c r="BJ253" s="325"/>
      <c r="BK253" s="325"/>
      <c r="BL253" s="325"/>
      <c r="BM253" s="325"/>
      <c r="BN253" s="325"/>
      <c r="BO253" s="325"/>
      <c r="BP253" s="325"/>
      <c r="BQ253" s="325"/>
      <c r="BR253" s="325"/>
      <c r="BS253" s="325"/>
      <c r="BT253" s="325"/>
      <c r="BU253" s="325"/>
      <c r="BV253" s="325"/>
      <c r="BW253" s="325"/>
      <c r="BX253" s="325"/>
      <c r="BY253" s="325"/>
      <c r="BZ253" s="325"/>
      <c r="CA253" s="325"/>
      <c r="CB253" s="325"/>
      <c r="CC253" s="325"/>
      <c r="CD253" s="325"/>
      <c r="CE253" s="325"/>
      <c r="CF253" s="325"/>
      <c r="CG253" s="325"/>
      <c r="CH253" s="325"/>
      <c r="CI253" s="325"/>
      <c r="CJ253" s="325"/>
      <c r="CK253" s="325"/>
      <c r="CL253" s="325"/>
      <c r="CM253" s="325"/>
      <c r="CN253" s="325"/>
      <c r="CO253" s="325"/>
      <c r="CP253" s="325"/>
      <c r="CQ253" s="325"/>
      <c r="CR253" s="325"/>
      <c r="CS253" s="325"/>
      <c r="CT253" s="325"/>
      <c r="CU253" s="325"/>
      <c r="CV253" s="325"/>
      <c r="CW253" s="325"/>
      <c r="CX253" s="325"/>
      <c r="CY253" s="325"/>
      <c r="CZ253" s="325"/>
      <c r="DA253" s="325"/>
      <c r="DB253" s="325"/>
      <c r="DC253" s="325"/>
      <c r="DD253" s="325"/>
      <c r="DE253" s="126"/>
      <c r="DF253" s="126"/>
      <c r="DG253" s="126"/>
      <c r="DH253" s="126"/>
    </row>
    <row r="254" spans="1:112" s="10" customFormat="1" ht="12" customHeight="1">
      <c r="A254" s="353" t="s">
        <v>1</v>
      </c>
      <c r="B254" s="354"/>
      <c r="C254" s="354"/>
      <c r="D254" s="354"/>
      <c r="E254" s="354"/>
      <c r="F254" s="354"/>
      <c r="G254" s="354"/>
      <c r="H254" s="354"/>
      <c r="I254" s="354"/>
      <c r="J254" s="354"/>
      <c r="K254" s="354"/>
      <c r="L254" s="354"/>
      <c r="M254" s="354"/>
      <c r="N254" s="354"/>
      <c r="O254" s="354"/>
      <c r="P254" s="354"/>
      <c r="Q254" s="354"/>
      <c r="R254" s="354"/>
      <c r="S254" s="354"/>
      <c r="T254" s="354"/>
      <c r="U254" s="354"/>
      <c r="V254" s="354"/>
      <c r="W254" s="354"/>
      <c r="X254" s="354"/>
      <c r="Y254" s="354"/>
      <c r="Z254" s="354"/>
      <c r="AA254" s="354"/>
      <c r="AB254" s="354"/>
      <c r="AC254" s="354"/>
      <c r="AD254" s="354"/>
      <c r="AE254" s="354"/>
      <c r="AF254" s="354"/>
      <c r="AG254" s="354"/>
      <c r="AH254" s="354"/>
      <c r="AI254" s="354"/>
      <c r="AJ254" s="354"/>
      <c r="AK254" s="354"/>
      <c r="AL254" s="354"/>
      <c r="AM254" s="354"/>
      <c r="AN254" s="354"/>
      <c r="AO254" s="354"/>
      <c r="AP254" s="354"/>
      <c r="AQ254" s="354"/>
      <c r="AR254" s="354"/>
      <c r="AS254" s="354"/>
      <c r="AT254" s="354"/>
      <c r="AU254" s="354"/>
      <c r="AV254" s="354"/>
      <c r="AW254" s="354"/>
      <c r="AX254" s="354"/>
      <c r="AY254" s="354"/>
      <c r="AZ254" s="354"/>
      <c r="BA254" s="354"/>
      <c r="BB254" s="354"/>
      <c r="BC254" s="354"/>
      <c r="BD254" s="354"/>
      <c r="BE254" s="354"/>
      <c r="BF254" s="354"/>
      <c r="BG254" s="354"/>
      <c r="BH254" s="354"/>
      <c r="BI254" s="354"/>
      <c r="BJ254" s="354"/>
      <c r="BK254" s="354"/>
      <c r="BL254" s="354"/>
      <c r="BM254" s="354"/>
      <c r="BN254" s="354"/>
      <c r="BO254" s="354"/>
      <c r="BP254" s="354"/>
      <c r="BQ254" s="354"/>
      <c r="BR254" s="354"/>
      <c r="BS254" s="354"/>
      <c r="BT254" s="354"/>
      <c r="BU254" s="354"/>
      <c r="BV254" s="354"/>
      <c r="BW254" s="354"/>
      <c r="BX254" s="354"/>
      <c r="BY254" s="354"/>
      <c r="BZ254" s="354"/>
      <c r="CA254" s="354"/>
      <c r="CB254" s="354"/>
      <c r="CC254" s="354"/>
      <c r="CD254" s="354"/>
      <c r="CE254" s="354"/>
      <c r="CF254" s="354"/>
      <c r="CG254" s="354"/>
      <c r="CH254" s="354"/>
      <c r="CI254" s="354"/>
      <c r="CJ254" s="354"/>
      <c r="CK254" s="354"/>
      <c r="CL254" s="354"/>
      <c r="CM254" s="354"/>
      <c r="CN254" s="354"/>
      <c r="CO254" s="354"/>
      <c r="CP254" s="354"/>
      <c r="CQ254" s="354"/>
      <c r="CR254" s="354"/>
      <c r="CS254" s="354"/>
      <c r="CT254" s="354"/>
      <c r="CU254" s="354"/>
      <c r="CV254" s="354"/>
      <c r="CW254" s="354"/>
      <c r="CX254" s="354"/>
      <c r="CY254" s="354"/>
      <c r="CZ254" s="354"/>
      <c r="DA254" s="354"/>
      <c r="DB254" s="354"/>
      <c r="DC254" s="354"/>
      <c r="DD254" s="354"/>
      <c r="DE254" s="126"/>
      <c r="DF254" s="126"/>
      <c r="DG254" s="126"/>
      <c r="DH254" s="126"/>
    </row>
    <row r="255" spans="1:112" s="10" customFormat="1" ht="12" customHeight="1">
      <c r="A255" s="355" t="s">
        <v>73</v>
      </c>
      <c r="B255" s="356"/>
      <c r="C255" s="356"/>
      <c r="D255" s="356"/>
      <c r="E255" s="356"/>
      <c r="F255" s="356"/>
      <c r="G255" s="356"/>
      <c r="H255" s="356"/>
      <c r="I255" s="356"/>
      <c r="J255" s="356"/>
      <c r="K255" s="356"/>
      <c r="L255" s="356"/>
      <c r="M255" s="356"/>
      <c r="N255" s="356"/>
      <c r="O255" s="356"/>
      <c r="P255" s="356"/>
      <c r="Q255" s="356"/>
      <c r="R255" s="356"/>
      <c r="S255" s="356"/>
      <c r="T255" s="356"/>
      <c r="U255" s="356"/>
      <c r="V255" s="356"/>
      <c r="W255" s="356"/>
      <c r="X255" s="356"/>
      <c r="Y255" s="168" t="s">
        <v>25</v>
      </c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335">
        <f>AW255</f>
        <v>0</v>
      </c>
      <c r="AN255" s="335"/>
      <c r="AO255" s="335"/>
      <c r="AP255" s="335"/>
      <c r="AQ255" s="335"/>
      <c r="AR255" s="335"/>
      <c r="AS255" s="335"/>
      <c r="AT255" s="335"/>
      <c r="AU255" s="335"/>
      <c r="AV255" s="335"/>
      <c r="AW255" s="336"/>
      <c r="AX255" s="336"/>
      <c r="AY255" s="336"/>
      <c r="AZ255" s="336"/>
      <c r="BA255" s="336"/>
      <c r="BB255" s="336"/>
      <c r="BC255" s="336"/>
      <c r="BD255" s="336"/>
      <c r="BE255" s="336"/>
      <c r="BF255" s="336"/>
      <c r="BG255" s="336"/>
      <c r="BH255" s="336"/>
      <c r="BI255" s="336"/>
      <c r="BJ255" s="325"/>
      <c r="BK255" s="325"/>
      <c r="BL255" s="325"/>
      <c r="BM255" s="325"/>
      <c r="BN255" s="325"/>
      <c r="BO255" s="325"/>
      <c r="BP255" s="325"/>
      <c r="BQ255" s="325"/>
      <c r="BR255" s="325"/>
      <c r="BS255" s="325"/>
      <c r="BT255" s="325"/>
      <c r="BU255" s="325"/>
      <c r="BV255" s="325"/>
      <c r="BW255" s="325"/>
      <c r="BX255" s="325"/>
      <c r="BY255" s="325"/>
      <c r="BZ255" s="325"/>
      <c r="CA255" s="325"/>
      <c r="CB255" s="325"/>
      <c r="CC255" s="325"/>
      <c r="CD255" s="325"/>
      <c r="CE255" s="325"/>
      <c r="CF255" s="325"/>
      <c r="CG255" s="325"/>
      <c r="CH255" s="325"/>
      <c r="CI255" s="325"/>
      <c r="CJ255" s="325"/>
      <c r="CK255" s="325"/>
      <c r="CL255" s="325"/>
      <c r="CM255" s="325"/>
      <c r="CN255" s="325"/>
      <c r="CO255" s="325"/>
      <c r="CP255" s="325"/>
      <c r="CQ255" s="325"/>
      <c r="CR255" s="325"/>
      <c r="CS255" s="325"/>
      <c r="CT255" s="325"/>
      <c r="CU255" s="325"/>
      <c r="CV255" s="325"/>
      <c r="CW255" s="325"/>
      <c r="CX255" s="325"/>
      <c r="CY255" s="325"/>
      <c r="CZ255" s="325"/>
      <c r="DA255" s="325"/>
      <c r="DB255" s="325"/>
      <c r="DC255" s="325"/>
      <c r="DD255" s="325"/>
      <c r="DE255" s="126"/>
      <c r="DF255" s="126"/>
      <c r="DG255" s="126"/>
      <c r="DH255" s="126"/>
    </row>
    <row r="256" spans="1:112" s="10" customFormat="1" ht="42" customHeight="1">
      <c r="A256" s="326" t="s">
        <v>130</v>
      </c>
      <c r="B256" s="327"/>
      <c r="C256" s="327"/>
      <c r="D256" s="327"/>
      <c r="E256" s="327"/>
      <c r="F256" s="327"/>
      <c r="G256" s="327"/>
      <c r="H256" s="327"/>
      <c r="I256" s="327"/>
      <c r="J256" s="327"/>
      <c r="K256" s="327"/>
      <c r="L256" s="327"/>
      <c r="M256" s="327"/>
      <c r="N256" s="327"/>
      <c r="O256" s="327"/>
      <c r="P256" s="327"/>
      <c r="Q256" s="327"/>
      <c r="R256" s="327"/>
      <c r="S256" s="327"/>
      <c r="T256" s="327"/>
      <c r="U256" s="327"/>
      <c r="V256" s="327"/>
      <c r="W256" s="327"/>
      <c r="X256" s="327"/>
      <c r="Y256" s="168" t="s">
        <v>131</v>
      </c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  <c r="BD256" s="325"/>
      <c r="BE256" s="325"/>
      <c r="BF256" s="325"/>
      <c r="BG256" s="325"/>
      <c r="BH256" s="325"/>
      <c r="BI256" s="325"/>
      <c r="BJ256" s="325"/>
      <c r="BK256" s="325"/>
      <c r="BL256" s="325"/>
      <c r="BM256" s="325"/>
      <c r="BN256" s="325"/>
      <c r="BO256" s="325"/>
      <c r="BP256" s="325"/>
      <c r="BQ256" s="325"/>
      <c r="BR256" s="325"/>
      <c r="BS256" s="325"/>
      <c r="BT256" s="325"/>
      <c r="BU256" s="325"/>
      <c r="BV256" s="325"/>
      <c r="BW256" s="325"/>
      <c r="BX256" s="325"/>
      <c r="BY256" s="325"/>
      <c r="BZ256" s="325"/>
      <c r="CA256" s="325"/>
      <c r="CB256" s="325"/>
      <c r="CC256" s="325"/>
      <c r="CD256" s="325"/>
      <c r="CE256" s="325"/>
      <c r="CF256" s="325"/>
      <c r="CG256" s="325"/>
      <c r="CH256" s="325"/>
      <c r="CI256" s="325"/>
      <c r="CJ256" s="325"/>
      <c r="CK256" s="325"/>
      <c r="CL256" s="325"/>
      <c r="CM256" s="325"/>
      <c r="CN256" s="325"/>
      <c r="CO256" s="325"/>
      <c r="CP256" s="325"/>
      <c r="CQ256" s="325"/>
      <c r="CR256" s="325"/>
      <c r="CS256" s="325"/>
      <c r="CT256" s="325"/>
      <c r="CU256" s="325"/>
      <c r="CV256" s="325"/>
      <c r="CW256" s="325"/>
      <c r="CX256" s="325"/>
      <c r="CY256" s="325"/>
      <c r="CZ256" s="325"/>
      <c r="DA256" s="325"/>
      <c r="DB256" s="325"/>
      <c r="DC256" s="325"/>
      <c r="DD256" s="325"/>
      <c r="DE256" s="126"/>
      <c r="DF256" s="126"/>
      <c r="DG256" s="126"/>
      <c r="DH256" s="126"/>
    </row>
    <row r="257" spans="1:123" s="10" customFormat="1" ht="37.5" customHeight="1">
      <c r="A257" s="369" t="s">
        <v>478</v>
      </c>
      <c r="B257" s="354"/>
      <c r="C257" s="354"/>
      <c r="D257" s="354"/>
      <c r="E257" s="354"/>
      <c r="F257" s="354"/>
      <c r="G257" s="354"/>
      <c r="H257" s="354"/>
      <c r="I257" s="354"/>
      <c r="J257" s="354"/>
      <c r="K257" s="354"/>
      <c r="L257" s="354"/>
      <c r="M257" s="354"/>
      <c r="N257" s="354"/>
      <c r="O257" s="354"/>
      <c r="P257" s="354"/>
      <c r="Q257" s="354"/>
      <c r="R257" s="354"/>
      <c r="S257" s="354"/>
      <c r="T257" s="354"/>
      <c r="U257" s="354"/>
      <c r="V257" s="354"/>
      <c r="W257" s="354"/>
      <c r="X257" s="354"/>
      <c r="Y257" s="348" t="s">
        <v>17</v>
      </c>
      <c r="Z257" s="348"/>
      <c r="AA257" s="348"/>
      <c r="AB257" s="348"/>
      <c r="AC257" s="348"/>
      <c r="AD257" s="348"/>
      <c r="AE257" s="348"/>
      <c r="AF257" s="348"/>
      <c r="AG257" s="348"/>
      <c r="AH257" s="348"/>
      <c r="AI257" s="348"/>
      <c r="AJ257" s="348"/>
      <c r="AK257" s="348"/>
      <c r="AL257" s="348"/>
      <c r="AM257" s="359">
        <f>AM259+AM264+AM274+AM278+AM282+AM280+AM281</f>
        <v>4976515.42</v>
      </c>
      <c r="AN257" s="359"/>
      <c r="AO257" s="359"/>
      <c r="AP257" s="359"/>
      <c r="AQ257" s="359"/>
      <c r="AR257" s="359"/>
      <c r="AS257" s="359"/>
      <c r="AT257" s="359"/>
      <c r="AU257" s="359"/>
      <c r="AV257" s="359"/>
      <c r="AW257" s="359">
        <v>4976515.42</v>
      </c>
      <c r="AX257" s="359"/>
      <c r="AY257" s="359"/>
      <c r="AZ257" s="359"/>
      <c r="BA257" s="359"/>
      <c r="BB257" s="359"/>
      <c r="BC257" s="359"/>
      <c r="BD257" s="359"/>
      <c r="BE257" s="359"/>
      <c r="BF257" s="359"/>
      <c r="BG257" s="359"/>
      <c r="BH257" s="359"/>
      <c r="BI257" s="359"/>
      <c r="BJ257" s="350"/>
      <c r="BK257" s="350"/>
      <c r="BL257" s="350"/>
      <c r="BM257" s="350"/>
      <c r="BN257" s="350"/>
      <c r="BO257" s="350"/>
      <c r="BP257" s="350"/>
      <c r="BQ257" s="350"/>
      <c r="BR257" s="350"/>
      <c r="BS257" s="350"/>
      <c r="BT257" s="350"/>
      <c r="BU257" s="350"/>
      <c r="BV257" s="359">
        <f>BV259+BV264+BV274+BV278+BV282+BV280+BV281</f>
        <v>4964093.46</v>
      </c>
      <c r="BW257" s="359"/>
      <c r="BX257" s="359"/>
      <c r="BY257" s="359"/>
      <c r="BZ257" s="359"/>
      <c r="CA257" s="359"/>
      <c r="CB257" s="359"/>
      <c r="CC257" s="359"/>
      <c r="CD257" s="359"/>
      <c r="CE257" s="359"/>
      <c r="CF257" s="359">
        <v>4964093.46</v>
      </c>
      <c r="CG257" s="359"/>
      <c r="CH257" s="359"/>
      <c r="CI257" s="359"/>
      <c r="CJ257" s="359"/>
      <c r="CK257" s="359"/>
      <c r="CL257" s="359"/>
      <c r="CM257" s="359"/>
      <c r="CN257" s="359"/>
      <c r="CO257" s="359"/>
      <c r="CP257" s="359"/>
      <c r="CQ257" s="359"/>
      <c r="CR257" s="359"/>
      <c r="CS257" s="350"/>
      <c r="CT257" s="350"/>
      <c r="CU257" s="350"/>
      <c r="CV257" s="350"/>
      <c r="CW257" s="350"/>
      <c r="CX257" s="350"/>
      <c r="CY257" s="350"/>
      <c r="CZ257" s="350"/>
      <c r="DA257" s="350"/>
      <c r="DB257" s="350"/>
      <c r="DC257" s="350"/>
      <c r="DD257" s="350"/>
      <c r="DE257" s="126"/>
      <c r="DF257" s="126"/>
      <c r="DG257" s="126"/>
      <c r="DH257" s="126"/>
      <c r="DS257" s="20"/>
    </row>
    <row r="258" spans="1:112" s="10" customFormat="1" ht="12" customHeight="1">
      <c r="A258" s="353" t="s">
        <v>14</v>
      </c>
      <c r="B258" s="354"/>
      <c r="C258" s="354"/>
      <c r="D258" s="354"/>
      <c r="E258" s="354"/>
      <c r="F258" s="354"/>
      <c r="G258" s="354"/>
      <c r="H258" s="354"/>
      <c r="I258" s="354"/>
      <c r="J258" s="354"/>
      <c r="K258" s="354"/>
      <c r="L258" s="354"/>
      <c r="M258" s="354"/>
      <c r="N258" s="354"/>
      <c r="O258" s="354"/>
      <c r="P258" s="354"/>
      <c r="Q258" s="354"/>
      <c r="R258" s="354"/>
      <c r="S258" s="354"/>
      <c r="T258" s="354"/>
      <c r="U258" s="354"/>
      <c r="V258" s="354"/>
      <c r="W258" s="354"/>
      <c r="X258" s="354"/>
      <c r="Y258" s="354"/>
      <c r="Z258" s="354"/>
      <c r="AA258" s="354"/>
      <c r="AB258" s="354"/>
      <c r="AC258" s="354"/>
      <c r="AD258" s="354"/>
      <c r="AE258" s="354"/>
      <c r="AF258" s="354"/>
      <c r="AG258" s="354"/>
      <c r="AH258" s="354"/>
      <c r="AI258" s="354"/>
      <c r="AJ258" s="354"/>
      <c r="AK258" s="354"/>
      <c r="AL258" s="354"/>
      <c r="AM258" s="354"/>
      <c r="AN258" s="354"/>
      <c r="AO258" s="354"/>
      <c r="AP258" s="354"/>
      <c r="AQ258" s="354"/>
      <c r="AR258" s="354"/>
      <c r="AS258" s="354"/>
      <c r="AT258" s="354"/>
      <c r="AU258" s="354"/>
      <c r="AV258" s="354"/>
      <c r="AW258" s="354"/>
      <c r="AX258" s="354"/>
      <c r="AY258" s="354"/>
      <c r="AZ258" s="354"/>
      <c r="BA258" s="354"/>
      <c r="BB258" s="354"/>
      <c r="BC258" s="354"/>
      <c r="BD258" s="354"/>
      <c r="BE258" s="354"/>
      <c r="BF258" s="354"/>
      <c r="BG258" s="354"/>
      <c r="BH258" s="354"/>
      <c r="BI258" s="354"/>
      <c r="BJ258" s="354"/>
      <c r="BK258" s="354"/>
      <c r="BL258" s="354"/>
      <c r="BM258" s="354"/>
      <c r="BN258" s="354"/>
      <c r="BO258" s="354"/>
      <c r="BP258" s="354"/>
      <c r="BQ258" s="354"/>
      <c r="BR258" s="354"/>
      <c r="BS258" s="354"/>
      <c r="BT258" s="354"/>
      <c r="BU258" s="354"/>
      <c r="BV258" s="354"/>
      <c r="BW258" s="354"/>
      <c r="BX258" s="354"/>
      <c r="BY258" s="354"/>
      <c r="BZ258" s="354"/>
      <c r="CA258" s="354"/>
      <c r="CB258" s="354"/>
      <c r="CC258" s="354"/>
      <c r="CD258" s="354"/>
      <c r="CE258" s="354"/>
      <c r="CF258" s="354"/>
      <c r="CG258" s="354"/>
      <c r="CH258" s="354"/>
      <c r="CI258" s="354"/>
      <c r="CJ258" s="354"/>
      <c r="CK258" s="354"/>
      <c r="CL258" s="354"/>
      <c r="CM258" s="354"/>
      <c r="CN258" s="354"/>
      <c r="CO258" s="354"/>
      <c r="CP258" s="354"/>
      <c r="CQ258" s="354"/>
      <c r="CR258" s="354"/>
      <c r="CS258" s="354"/>
      <c r="CT258" s="354"/>
      <c r="CU258" s="354"/>
      <c r="CV258" s="354"/>
      <c r="CW258" s="354"/>
      <c r="CX258" s="354"/>
      <c r="CY258" s="354"/>
      <c r="CZ258" s="354"/>
      <c r="DA258" s="354"/>
      <c r="DB258" s="354"/>
      <c r="DC258" s="354"/>
      <c r="DD258" s="354"/>
      <c r="DE258" s="126"/>
      <c r="DF258" s="126"/>
      <c r="DG258" s="126"/>
      <c r="DH258" s="126"/>
    </row>
    <row r="259" spans="1:112" s="10" customFormat="1" ht="38.25" customHeight="1">
      <c r="A259" s="353" t="s">
        <v>63</v>
      </c>
      <c r="B259" s="354"/>
      <c r="C259" s="354"/>
      <c r="D259" s="354"/>
      <c r="E259" s="354"/>
      <c r="F259" s="354"/>
      <c r="G259" s="354"/>
      <c r="H259" s="354"/>
      <c r="I259" s="354"/>
      <c r="J259" s="354"/>
      <c r="K259" s="354"/>
      <c r="L259" s="354"/>
      <c r="M259" s="354"/>
      <c r="N259" s="354"/>
      <c r="O259" s="354"/>
      <c r="P259" s="354"/>
      <c r="Q259" s="354"/>
      <c r="R259" s="354"/>
      <c r="S259" s="354"/>
      <c r="T259" s="354"/>
      <c r="U259" s="354"/>
      <c r="V259" s="354"/>
      <c r="W259" s="354"/>
      <c r="X259" s="354"/>
      <c r="Y259" s="168" t="s">
        <v>64</v>
      </c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352">
        <f>AM261+AM262+AM263</f>
        <v>744100</v>
      </c>
      <c r="AN259" s="352"/>
      <c r="AO259" s="352"/>
      <c r="AP259" s="352"/>
      <c r="AQ259" s="352"/>
      <c r="AR259" s="352"/>
      <c r="AS259" s="352"/>
      <c r="AT259" s="352"/>
      <c r="AU259" s="352"/>
      <c r="AV259" s="352"/>
      <c r="AW259" s="352">
        <f>AW261+AW262+AW263</f>
        <v>744100</v>
      </c>
      <c r="AX259" s="352"/>
      <c r="AY259" s="352"/>
      <c r="AZ259" s="352"/>
      <c r="BA259" s="352"/>
      <c r="BB259" s="352"/>
      <c r="BC259" s="352"/>
      <c r="BD259" s="352"/>
      <c r="BE259" s="352"/>
      <c r="BF259" s="352"/>
      <c r="BG259" s="352"/>
      <c r="BH259" s="352"/>
      <c r="BI259" s="352"/>
      <c r="BJ259" s="352">
        <v>0</v>
      </c>
      <c r="BK259" s="352"/>
      <c r="BL259" s="352"/>
      <c r="BM259" s="352"/>
      <c r="BN259" s="352"/>
      <c r="BO259" s="352"/>
      <c r="BP259" s="352"/>
      <c r="BQ259" s="352"/>
      <c r="BR259" s="352"/>
      <c r="BS259" s="352"/>
      <c r="BT259" s="352"/>
      <c r="BU259" s="352"/>
      <c r="BV259" s="352">
        <f>SUM(BV261:CE263)</f>
        <v>744099.04</v>
      </c>
      <c r="BW259" s="352"/>
      <c r="BX259" s="352"/>
      <c r="BY259" s="352"/>
      <c r="BZ259" s="352"/>
      <c r="CA259" s="352"/>
      <c r="CB259" s="352"/>
      <c r="CC259" s="352"/>
      <c r="CD259" s="352"/>
      <c r="CE259" s="352"/>
      <c r="CF259" s="352">
        <f>CF261+CF262+CF263</f>
        <v>744099.04</v>
      </c>
      <c r="CG259" s="352"/>
      <c r="CH259" s="352"/>
      <c r="CI259" s="352"/>
      <c r="CJ259" s="352"/>
      <c r="CK259" s="352"/>
      <c r="CL259" s="352"/>
      <c r="CM259" s="352"/>
      <c r="CN259" s="352"/>
      <c r="CO259" s="352"/>
      <c r="CP259" s="352"/>
      <c r="CQ259" s="352"/>
      <c r="CR259" s="352"/>
      <c r="CS259" s="336">
        <v>0</v>
      </c>
      <c r="CT259" s="336"/>
      <c r="CU259" s="336"/>
      <c r="CV259" s="336"/>
      <c r="CW259" s="336"/>
      <c r="CX259" s="336"/>
      <c r="CY259" s="336"/>
      <c r="CZ259" s="336"/>
      <c r="DA259" s="336"/>
      <c r="DB259" s="336"/>
      <c r="DC259" s="336"/>
      <c r="DD259" s="336"/>
      <c r="DE259" s="126"/>
      <c r="DF259" s="126"/>
      <c r="DG259" s="126"/>
      <c r="DH259" s="126"/>
    </row>
    <row r="260" spans="1:112" s="10" customFormat="1" ht="12" customHeight="1">
      <c r="A260" s="353" t="s">
        <v>1</v>
      </c>
      <c r="B260" s="354"/>
      <c r="C260" s="354"/>
      <c r="D260" s="354"/>
      <c r="E260" s="354"/>
      <c r="F260" s="354"/>
      <c r="G260" s="354"/>
      <c r="H260" s="354"/>
      <c r="I260" s="354"/>
      <c r="J260" s="354"/>
      <c r="K260" s="354"/>
      <c r="L260" s="354"/>
      <c r="M260" s="354"/>
      <c r="N260" s="354"/>
      <c r="O260" s="354"/>
      <c r="P260" s="354"/>
      <c r="Q260" s="354"/>
      <c r="R260" s="354"/>
      <c r="S260" s="354"/>
      <c r="T260" s="354"/>
      <c r="U260" s="354"/>
      <c r="V260" s="354"/>
      <c r="W260" s="354"/>
      <c r="X260" s="354"/>
      <c r="Y260" s="354"/>
      <c r="Z260" s="354"/>
      <c r="AA260" s="354"/>
      <c r="AB260" s="354"/>
      <c r="AC260" s="354"/>
      <c r="AD260" s="354"/>
      <c r="AE260" s="354"/>
      <c r="AF260" s="354"/>
      <c r="AG260" s="354"/>
      <c r="AH260" s="354"/>
      <c r="AI260" s="354"/>
      <c r="AJ260" s="354"/>
      <c r="AK260" s="354"/>
      <c r="AL260" s="354"/>
      <c r="AM260" s="354"/>
      <c r="AN260" s="354"/>
      <c r="AO260" s="354"/>
      <c r="AP260" s="354"/>
      <c r="AQ260" s="354"/>
      <c r="AR260" s="354"/>
      <c r="AS260" s="354"/>
      <c r="AT260" s="354"/>
      <c r="AU260" s="354"/>
      <c r="AV260" s="354"/>
      <c r="AW260" s="354"/>
      <c r="AX260" s="354"/>
      <c r="AY260" s="354"/>
      <c r="AZ260" s="354"/>
      <c r="BA260" s="354"/>
      <c r="BB260" s="354"/>
      <c r="BC260" s="354"/>
      <c r="BD260" s="354"/>
      <c r="BE260" s="354"/>
      <c r="BF260" s="354"/>
      <c r="BG260" s="354"/>
      <c r="BH260" s="354"/>
      <c r="BI260" s="354"/>
      <c r="BJ260" s="354"/>
      <c r="BK260" s="354"/>
      <c r="BL260" s="354"/>
      <c r="BM260" s="354"/>
      <c r="BN260" s="354"/>
      <c r="BO260" s="354"/>
      <c r="BP260" s="354"/>
      <c r="BQ260" s="354"/>
      <c r="BR260" s="354"/>
      <c r="BS260" s="354"/>
      <c r="BT260" s="354"/>
      <c r="BU260" s="354"/>
      <c r="BV260" s="354"/>
      <c r="BW260" s="354"/>
      <c r="BX260" s="354"/>
      <c r="BY260" s="354"/>
      <c r="BZ260" s="354"/>
      <c r="CA260" s="354"/>
      <c r="CB260" s="354"/>
      <c r="CC260" s="354"/>
      <c r="CD260" s="354"/>
      <c r="CE260" s="354"/>
      <c r="CF260" s="354"/>
      <c r="CG260" s="354"/>
      <c r="CH260" s="354"/>
      <c r="CI260" s="354"/>
      <c r="CJ260" s="354"/>
      <c r="CK260" s="354"/>
      <c r="CL260" s="354"/>
      <c r="CM260" s="354"/>
      <c r="CN260" s="354"/>
      <c r="CO260" s="354"/>
      <c r="CP260" s="354"/>
      <c r="CQ260" s="354"/>
      <c r="CR260" s="354"/>
      <c r="CS260" s="354"/>
      <c r="CT260" s="354"/>
      <c r="CU260" s="354"/>
      <c r="CV260" s="354"/>
      <c r="CW260" s="354"/>
      <c r="CX260" s="354"/>
      <c r="CY260" s="354"/>
      <c r="CZ260" s="354"/>
      <c r="DA260" s="354"/>
      <c r="DB260" s="354"/>
      <c r="DC260" s="354"/>
      <c r="DD260" s="354"/>
      <c r="DE260" s="126"/>
      <c r="DF260" s="126"/>
      <c r="DG260" s="126"/>
      <c r="DH260" s="126"/>
    </row>
    <row r="261" spans="1:112" s="10" customFormat="1" ht="14.25" customHeight="1">
      <c r="A261" s="353" t="s">
        <v>65</v>
      </c>
      <c r="B261" s="354"/>
      <c r="C261" s="354"/>
      <c r="D261" s="354"/>
      <c r="E261" s="354"/>
      <c r="F261" s="354"/>
      <c r="G261" s="354"/>
      <c r="H261" s="354"/>
      <c r="I261" s="354"/>
      <c r="J261" s="354"/>
      <c r="K261" s="354"/>
      <c r="L261" s="354"/>
      <c r="M261" s="354"/>
      <c r="N261" s="354"/>
      <c r="O261" s="354"/>
      <c r="P261" s="354"/>
      <c r="Q261" s="354"/>
      <c r="R261" s="354"/>
      <c r="S261" s="354"/>
      <c r="T261" s="354"/>
      <c r="U261" s="354"/>
      <c r="V261" s="354"/>
      <c r="W261" s="354"/>
      <c r="X261" s="354"/>
      <c r="Y261" s="168" t="s">
        <v>18</v>
      </c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336">
        <v>571000</v>
      </c>
      <c r="AN261" s="336"/>
      <c r="AO261" s="336"/>
      <c r="AP261" s="336"/>
      <c r="AQ261" s="336"/>
      <c r="AR261" s="336"/>
      <c r="AS261" s="336"/>
      <c r="AT261" s="336"/>
      <c r="AU261" s="336"/>
      <c r="AV261" s="336"/>
      <c r="AW261" s="336">
        <v>571000</v>
      </c>
      <c r="AX261" s="336"/>
      <c r="AY261" s="336"/>
      <c r="AZ261" s="336"/>
      <c r="BA261" s="336"/>
      <c r="BB261" s="336"/>
      <c r="BC261" s="336"/>
      <c r="BD261" s="336"/>
      <c r="BE261" s="336"/>
      <c r="BF261" s="336"/>
      <c r="BG261" s="336"/>
      <c r="BH261" s="336"/>
      <c r="BI261" s="336"/>
      <c r="BJ261" s="325"/>
      <c r="BK261" s="325"/>
      <c r="BL261" s="325"/>
      <c r="BM261" s="325"/>
      <c r="BN261" s="325"/>
      <c r="BO261" s="325"/>
      <c r="BP261" s="325"/>
      <c r="BQ261" s="325"/>
      <c r="BR261" s="325"/>
      <c r="BS261" s="325"/>
      <c r="BT261" s="325"/>
      <c r="BU261" s="325"/>
      <c r="BV261" s="336">
        <v>570999.04</v>
      </c>
      <c r="BW261" s="336"/>
      <c r="BX261" s="336"/>
      <c r="BY261" s="336"/>
      <c r="BZ261" s="336"/>
      <c r="CA261" s="336"/>
      <c r="CB261" s="336"/>
      <c r="CC261" s="336"/>
      <c r="CD261" s="336"/>
      <c r="CE261" s="336"/>
      <c r="CF261" s="336">
        <v>570999.04</v>
      </c>
      <c r="CG261" s="336"/>
      <c r="CH261" s="336"/>
      <c r="CI261" s="336"/>
      <c r="CJ261" s="336"/>
      <c r="CK261" s="336"/>
      <c r="CL261" s="336"/>
      <c r="CM261" s="336"/>
      <c r="CN261" s="336"/>
      <c r="CO261" s="336"/>
      <c r="CP261" s="336"/>
      <c r="CQ261" s="336"/>
      <c r="CR261" s="336"/>
      <c r="CS261" s="325"/>
      <c r="CT261" s="325"/>
      <c r="CU261" s="325"/>
      <c r="CV261" s="325"/>
      <c r="CW261" s="325"/>
      <c r="CX261" s="325"/>
      <c r="CY261" s="325"/>
      <c r="CZ261" s="325"/>
      <c r="DA261" s="325"/>
      <c r="DB261" s="325"/>
      <c r="DC261" s="325"/>
      <c r="DD261" s="325"/>
      <c r="DE261" s="126"/>
      <c r="DF261" s="126"/>
      <c r="DG261" s="126"/>
      <c r="DH261" s="126"/>
    </row>
    <row r="262" spans="1:112" s="10" customFormat="1" ht="12" customHeight="1">
      <c r="A262" s="397" t="s">
        <v>129</v>
      </c>
      <c r="B262" s="354"/>
      <c r="C262" s="354"/>
      <c r="D262" s="354"/>
      <c r="E262" s="354"/>
      <c r="F262" s="354"/>
      <c r="G262" s="354"/>
      <c r="H262" s="354"/>
      <c r="I262" s="354"/>
      <c r="J262" s="354"/>
      <c r="K262" s="354"/>
      <c r="L262" s="354"/>
      <c r="M262" s="354"/>
      <c r="N262" s="354"/>
      <c r="O262" s="354"/>
      <c r="P262" s="354"/>
      <c r="Q262" s="354"/>
      <c r="R262" s="354"/>
      <c r="S262" s="354"/>
      <c r="T262" s="354"/>
      <c r="U262" s="354"/>
      <c r="V262" s="354"/>
      <c r="W262" s="354"/>
      <c r="X262" s="354"/>
      <c r="Y262" s="168" t="s">
        <v>128</v>
      </c>
      <c r="Z262" s="168"/>
      <c r="AA262" s="168"/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/>
      <c r="AM262" s="336"/>
      <c r="AN262" s="336"/>
      <c r="AO262" s="336"/>
      <c r="AP262" s="336"/>
      <c r="AQ262" s="336"/>
      <c r="AR262" s="336"/>
      <c r="AS262" s="336"/>
      <c r="AT262" s="336"/>
      <c r="AU262" s="336"/>
      <c r="AV262" s="336"/>
      <c r="AW262" s="336"/>
      <c r="AX262" s="336"/>
      <c r="AY262" s="336"/>
      <c r="AZ262" s="336"/>
      <c r="BA262" s="336"/>
      <c r="BB262" s="336"/>
      <c r="BC262" s="336"/>
      <c r="BD262" s="336"/>
      <c r="BE262" s="336"/>
      <c r="BF262" s="336"/>
      <c r="BG262" s="336"/>
      <c r="BH262" s="336"/>
      <c r="BI262" s="336"/>
      <c r="BJ262" s="325"/>
      <c r="BK262" s="325"/>
      <c r="BL262" s="325"/>
      <c r="BM262" s="325"/>
      <c r="BN262" s="325"/>
      <c r="BO262" s="325"/>
      <c r="BP262" s="325"/>
      <c r="BQ262" s="325"/>
      <c r="BR262" s="325"/>
      <c r="BS262" s="325"/>
      <c r="BT262" s="325"/>
      <c r="BU262" s="325"/>
      <c r="BV262" s="336"/>
      <c r="BW262" s="336"/>
      <c r="BX262" s="336"/>
      <c r="BY262" s="336"/>
      <c r="BZ262" s="336"/>
      <c r="CA262" s="336"/>
      <c r="CB262" s="336"/>
      <c r="CC262" s="336"/>
      <c r="CD262" s="336"/>
      <c r="CE262" s="336"/>
      <c r="CF262" s="336"/>
      <c r="CG262" s="336"/>
      <c r="CH262" s="336"/>
      <c r="CI262" s="336"/>
      <c r="CJ262" s="336"/>
      <c r="CK262" s="336"/>
      <c r="CL262" s="336"/>
      <c r="CM262" s="336"/>
      <c r="CN262" s="336"/>
      <c r="CO262" s="336"/>
      <c r="CP262" s="336"/>
      <c r="CQ262" s="336"/>
      <c r="CR262" s="336"/>
      <c r="CS262" s="325"/>
      <c r="CT262" s="325"/>
      <c r="CU262" s="325"/>
      <c r="CV262" s="325"/>
      <c r="CW262" s="325"/>
      <c r="CX262" s="325"/>
      <c r="CY262" s="325"/>
      <c r="CZ262" s="325"/>
      <c r="DA262" s="325"/>
      <c r="DB262" s="325"/>
      <c r="DC262" s="325"/>
      <c r="DD262" s="325"/>
      <c r="DE262" s="126"/>
      <c r="DF262" s="126"/>
      <c r="DG262" s="126"/>
      <c r="DH262" s="126"/>
    </row>
    <row r="263" spans="1:112" s="10" customFormat="1" ht="25.5" customHeight="1">
      <c r="A263" s="353" t="s">
        <v>66</v>
      </c>
      <c r="B263" s="354"/>
      <c r="C263" s="354"/>
      <c r="D263" s="354"/>
      <c r="E263" s="354"/>
      <c r="F263" s="354"/>
      <c r="G263" s="354"/>
      <c r="H263" s="354"/>
      <c r="I263" s="354"/>
      <c r="J263" s="354"/>
      <c r="K263" s="354"/>
      <c r="L263" s="354"/>
      <c r="M263" s="354"/>
      <c r="N263" s="354"/>
      <c r="O263" s="354"/>
      <c r="P263" s="354"/>
      <c r="Q263" s="354"/>
      <c r="R263" s="354"/>
      <c r="S263" s="354"/>
      <c r="T263" s="354"/>
      <c r="U263" s="354"/>
      <c r="V263" s="354"/>
      <c r="W263" s="354"/>
      <c r="X263" s="354"/>
      <c r="Y263" s="168" t="s">
        <v>19</v>
      </c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336">
        <v>173100</v>
      </c>
      <c r="AN263" s="336"/>
      <c r="AO263" s="336"/>
      <c r="AP263" s="336"/>
      <c r="AQ263" s="336"/>
      <c r="AR263" s="336"/>
      <c r="AS263" s="336"/>
      <c r="AT263" s="336"/>
      <c r="AU263" s="336"/>
      <c r="AV263" s="336"/>
      <c r="AW263" s="336">
        <v>173100</v>
      </c>
      <c r="AX263" s="336"/>
      <c r="AY263" s="336"/>
      <c r="AZ263" s="336"/>
      <c r="BA263" s="336"/>
      <c r="BB263" s="336"/>
      <c r="BC263" s="336"/>
      <c r="BD263" s="336"/>
      <c r="BE263" s="336"/>
      <c r="BF263" s="336"/>
      <c r="BG263" s="336"/>
      <c r="BH263" s="336"/>
      <c r="BI263" s="336"/>
      <c r="BJ263" s="325"/>
      <c r="BK263" s="325"/>
      <c r="BL263" s="325"/>
      <c r="BM263" s="325"/>
      <c r="BN263" s="325"/>
      <c r="BO263" s="325"/>
      <c r="BP263" s="325"/>
      <c r="BQ263" s="325"/>
      <c r="BR263" s="325"/>
      <c r="BS263" s="325"/>
      <c r="BT263" s="325"/>
      <c r="BU263" s="325"/>
      <c r="BV263" s="336">
        <v>173100</v>
      </c>
      <c r="BW263" s="336"/>
      <c r="BX263" s="336"/>
      <c r="BY263" s="336"/>
      <c r="BZ263" s="336"/>
      <c r="CA263" s="336"/>
      <c r="CB263" s="336"/>
      <c r="CC263" s="336"/>
      <c r="CD263" s="336"/>
      <c r="CE263" s="336"/>
      <c r="CF263" s="336">
        <v>173100</v>
      </c>
      <c r="CG263" s="336"/>
      <c r="CH263" s="336"/>
      <c r="CI263" s="336"/>
      <c r="CJ263" s="336"/>
      <c r="CK263" s="336"/>
      <c r="CL263" s="336"/>
      <c r="CM263" s="336"/>
      <c r="CN263" s="336"/>
      <c r="CO263" s="336"/>
      <c r="CP263" s="336"/>
      <c r="CQ263" s="336"/>
      <c r="CR263" s="336"/>
      <c r="CS263" s="325"/>
      <c r="CT263" s="325"/>
      <c r="CU263" s="325"/>
      <c r="CV263" s="325"/>
      <c r="CW263" s="325"/>
      <c r="CX263" s="325"/>
      <c r="CY263" s="325"/>
      <c r="CZ263" s="325"/>
      <c r="DA263" s="325"/>
      <c r="DB263" s="325"/>
      <c r="DC263" s="325"/>
      <c r="DD263" s="325"/>
      <c r="DE263" s="126"/>
      <c r="DF263" s="126"/>
      <c r="DG263" s="126"/>
      <c r="DH263" s="126"/>
    </row>
    <row r="264" spans="1:112" s="10" customFormat="1" ht="25.5" customHeight="1">
      <c r="A264" s="353" t="s">
        <v>67</v>
      </c>
      <c r="B264" s="354"/>
      <c r="C264" s="354"/>
      <c r="D264" s="354"/>
      <c r="E264" s="354"/>
      <c r="F264" s="354"/>
      <c r="G264" s="354"/>
      <c r="H264" s="354"/>
      <c r="I264" s="354"/>
      <c r="J264" s="354"/>
      <c r="K264" s="354"/>
      <c r="L264" s="354"/>
      <c r="M264" s="354"/>
      <c r="N264" s="354"/>
      <c r="O264" s="354"/>
      <c r="P264" s="354"/>
      <c r="Q264" s="354"/>
      <c r="R264" s="354"/>
      <c r="S264" s="354"/>
      <c r="T264" s="354"/>
      <c r="U264" s="354"/>
      <c r="V264" s="354"/>
      <c r="W264" s="354"/>
      <c r="X264" s="354"/>
      <c r="Y264" s="168" t="s">
        <v>68</v>
      </c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358">
        <f>AM266+AM267+AM268+AM269+AM270+AM271+AM272+AM273</f>
        <v>2306028.55</v>
      </c>
      <c r="AN264" s="358"/>
      <c r="AO264" s="358"/>
      <c r="AP264" s="358"/>
      <c r="AQ264" s="358"/>
      <c r="AR264" s="358"/>
      <c r="AS264" s="358"/>
      <c r="AT264" s="358"/>
      <c r="AU264" s="358"/>
      <c r="AV264" s="358"/>
      <c r="AW264" s="352">
        <v>2293628.55</v>
      </c>
      <c r="AX264" s="352"/>
      <c r="AY264" s="352"/>
      <c r="AZ264" s="352"/>
      <c r="BA264" s="352"/>
      <c r="BB264" s="352"/>
      <c r="BC264" s="352"/>
      <c r="BD264" s="352"/>
      <c r="BE264" s="352"/>
      <c r="BF264" s="352"/>
      <c r="BG264" s="352"/>
      <c r="BH264" s="352"/>
      <c r="BI264" s="352"/>
      <c r="BJ264" s="351"/>
      <c r="BK264" s="351"/>
      <c r="BL264" s="351"/>
      <c r="BM264" s="351"/>
      <c r="BN264" s="351"/>
      <c r="BO264" s="351"/>
      <c r="BP264" s="351"/>
      <c r="BQ264" s="351"/>
      <c r="BR264" s="351"/>
      <c r="BS264" s="351"/>
      <c r="BT264" s="351"/>
      <c r="BU264" s="351"/>
      <c r="BV264" s="358">
        <f>BV266+BV267+BV268+BV269+BV270+BV271+BV272+BV273</f>
        <v>2293628.55</v>
      </c>
      <c r="BW264" s="358"/>
      <c r="BX264" s="358"/>
      <c r="BY264" s="358"/>
      <c r="BZ264" s="358"/>
      <c r="CA264" s="358"/>
      <c r="CB264" s="358"/>
      <c r="CC264" s="358"/>
      <c r="CD264" s="358"/>
      <c r="CE264" s="358"/>
      <c r="CF264" s="352">
        <v>2293628.55</v>
      </c>
      <c r="CG264" s="352"/>
      <c r="CH264" s="352"/>
      <c r="CI264" s="352"/>
      <c r="CJ264" s="352"/>
      <c r="CK264" s="352"/>
      <c r="CL264" s="352"/>
      <c r="CM264" s="352"/>
      <c r="CN264" s="352"/>
      <c r="CO264" s="352"/>
      <c r="CP264" s="352"/>
      <c r="CQ264" s="352"/>
      <c r="CR264" s="352"/>
      <c r="CS264" s="325"/>
      <c r="CT264" s="325"/>
      <c r="CU264" s="325"/>
      <c r="CV264" s="325"/>
      <c r="CW264" s="325"/>
      <c r="CX264" s="325"/>
      <c r="CY264" s="325"/>
      <c r="CZ264" s="325"/>
      <c r="DA264" s="325"/>
      <c r="DB264" s="325"/>
      <c r="DC264" s="325"/>
      <c r="DD264" s="325"/>
      <c r="DE264" s="126"/>
      <c r="DF264" s="126"/>
      <c r="DG264" s="126"/>
      <c r="DH264" s="126"/>
    </row>
    <row r="265" spans="1:112" s="10" customFormat="1" ht="12" customHeight="1">
      <c r="A265" s="353" t="s">
        <v>1</v>
      </c>
      <c r="B265" s="354"/>
      <c r="C265" s="354"/>
      <c r="D265" s="354"/>
      <c r="E265" s="354"/>
      <c r="F265" s="354"/>
      <c r="G265" s="354"/>
      <c r="H265" s="354"/>
      <c r="I265" s="354"/>
      <c r="J265" s="354"/>
      <c r="K265" s="354"/>
      <c r="L265" s="354"/>
      <c r="M265" s="354"/>
      <c r="N265" s="354"/>
      <c r="O265" s="354"/>
      <c r="P265" s="354"/>
      <c r="Q265" s="354"/>
      <c r="R265" s="354"/>
      <c r="S265" s="354"/>
      <c r="T265" s="354"/>
      <c r="U265" s="354"/>
      <c r="V265" s="354"/>
      <c r="W265" s="354"/>
      <c r="X265" s="354"/>
      <c r="Y265" s="354"/>
      <c r="Z265" s="354"/>
      <c r="AA265" s="354"/>
      <c r="AB265" s="354"/>
      <c r="AC265" s="354"/>
      <c r="AD265" s="354"/>
      <c r="AE265" s="354"/>
      <c r="AF265" s="354"/>
      <c r="AG265" s="354"/>
      <c r="AH265" s="354"/>
      <c r="AI265" s="354"/>
      <c r="AJ265" s="354"/>
      <c r="AK265" s="354"/>
      <c r="AL265" s="354"/>
      <c r="AM265" s="354"/>
      <c r="AN265" s="354"/>
      <c r="AO265" s="354"/>
      <c r="AP265" s="354"/>
      <c r="AQ265" s="354"/>
      <c r="AR265" s="354"/>
      <c r="AS265" s="354"/>
      <c r="AT265" s="354"/>
      <c r="AU265" s="354"/>
      <c r="AV265" s="354"/>
      <c r="AW265" s="354"/>
      <c r="AX265" s="354"/>
      <c r="AY265" s="354"/>
      <c r="AZ265" s="354"/>
      <c r="BA265" s="354"/>
      <c r="BB265" s="354"/>
      <c r="BC265" s="354"/>
      <c r="BD265" s="354"/>
      <c r="BE265" s="354"/>
      <c r="BF265" s="354"/>
      <c r="BG265" s="354"/>
      <c r="BH265" s="354"/>
      <c r="BI265" s="354"/>
      <c r="BJ265" s="354"/>
      <c r="BK265" s="354"/>
      <c r="BL265" s="354"/>
      <c r="BM265" s="354"/>
      <c r="BN265" s="354"/>
      <c r="BO265" s="354"/>
      <c r="BP265" s="354"/>
      <c r="BQ265" s="354"/>
      <c r="BR265" s="354"/>
      <c r="BS265" s="354"/>
      <c r="BT265" s="354"/>
      <c r="BU265" s="354"/>
      <c r="BV265" s="354"/>
      <c r="BW265" s="354"/>
      <c r="BX265" s="354"/>
      <c r="BY265" s="354"/>
      <c r="BZ265" s="354"/>
      <c r="CA265" s="354"/>
      <c r="CB265" s="354"/>
      <c r="CC265" s="354"/>
      <c r="CD265" s="354"/>
      <c r="CE265" s="354"/>
      <c r="CF265" s="354"/>
      <c r="CG265" s="354"/>
      <c r="CH265" s="354"/>
      <c r="CI265" s="354"/>
      <c r="CJ265" s="354"/>
      <c r="CK265" s="354"/>
      <c r="CL265" s="354"/>
      <c r="CM265" s="354"/>
      <c r="CN265" s="354"/>
      <c r="CO265" s="354"/>
      <c r="CP265" s="354"/>
      <c r="CQ265" s="354"/>
      <c r="CR265" s="354"/>
      <c r="CS265" s="354"/>
      <c r="CT265" s="354"/>
      <c r="CU265" s="354"/>
      <c r="CV265" s="354"/>
      <c r="CW265" s="354"/>
      <c r="CX265" s="354"/>
      <c r="CY265" s="354"/>
      <c r="CZ265" s="354"/>
      <c r="DA265" s="354"/>
      <c r="DB265" s="354"/>
      <c r="DC265" s="354"/>
      <c r="DD265" s="354"/>
      <c r="DE265" s="126"/>
      <c r="DF265" s="126"/>
      <c r="DG265" s="126"/>
      <c r="DH265" s="126"/>
    </row>
    <row r="266" spans="1:112" s="10" customFormat="1" ht="12" customHeight="1">
      <c r="A266" s="355" t="s">
        <v>69</v>
      </c>
      <c r="B266" s="356"/>
      <c r="C266" s="356"/>
      <c r="D266" s="356"/>
      <c r="E266" s="356"/>
      <c r="F266" s="356"/>
      <c r="G266" s="356"/>
      <c r="H266" s="356"/>
      <c r="I266" s="356"/>
      <c r="J266" s="356"/>
      <c r="K266" s="356"/>
      <c r="L266" s="356"/>
      <c r="M266" s="356"/>
      <c r="N266" s="356"/>
      <c r="O266" s="356"/>
      <c r="P266" s="356"/>
      <c r="Q266" s="356"/>
      <c r="R266" s="356"/>
      <c r="S266" s="356"/>
      <c r="T266" s="356"/>
      <c r="U266" s="356"/>
      <c r="V266" s="356"/>
      <c r="W266" s="356"/>
      <c r="X266" s="356"/>
      <c r="Y266" s="168" t="s">
        <v>20</v>
      </c>
      <c r="Z266" s="168"/>
      <c r="AA266" s="168"/>
      <c r="AB266" s="168"/>
      <c r="AC266" s="168"/>
      <c r="AD266" s="168"/>
      <c r="AE266" s="168"/>
      <c r="AF266" s="168"/>
      <c r="AG266" s="168"/>
      <c r="AH266" s="168"/>
      <c r="AI266" s="168"/>
      <c r="AJ266" s="168"/>
      <c r="AK266" s="168"/>
      <c r="AL266" s="168"/>
      <c r="AM266" s="336">
        <v>264470.67</v>
      </c>
      <c r="AN266" s="336"/>
      <c r="AO266" s="336"/>
      <c r="AP266" s="336"/>
      <c r="AQ266" s="336"/>
      <c r="AR266" s="336"/>
      <c r="AS266" s="336"/>
      <c r="AT266" s="336"/>
      <c r="AU266" s="336"/>
      <c r="AV266" s="336"/>
      <c r="AW266" s="336">
        <v>264470.67</v>
      </c>
      <c r="AX266" s="336"/>
      <c r="AY266" s="336"/>
      <c r="AZ266" s="336"/>
      <c r="BA266" s="336"/>
      <c r="BB266" s="336"/>
      <c r="BC266" s="336"/>
      <c r="BD266" s="336"/>
      <c r="BE266" s="336"/>
      <c r="BF266" s="336"/>
      <c r="BG266" s="336"/>
      <c r="BH266" s="336"/>
      <c r="BI266" s="336"/>
      <c r="BJ266" s="325"/>
      <c r="BK266" s="325"/>
      <c r="BL266" s="325"/>
      <c r="BM266" s="325"/>
      <c r="BN266" s="325"/>
      <c r="BO266" s="325"/>
      <c r="BP266" s="325"/>
      <c r="BQ266" s="325"/>
      <c r="BR266" s="325"/>
      <c r="BS266" s="325"/>
      <c r="BT266" s="325"/>
      <c r="BU266" s="325"/>
      <c r="BV266" s="336">
        <v>264470.67</v>
      </c>
      <c r="BW266" s="336"/>
      <c r="BX266" s="336"/>
      <c r="BY266" s="336"/>
      <c r="BZ266" s="336"/>
      <c r="CA266" s="336"/>
      <c r="CB266" s="336"/>
      <c r="CC266" s="336"/>
      <c r="CD266" s="336"/>
      <c r="CE266" s="336"/>
      <c r="CF266" s="336">
        <v>264470.67</v>
      </c>
      <c r="CG266" s="336"/>
      <c r="CH266" s="336"/>
      <c r="CI266" s="336"/>
      <c r="CJ266" s="336"/>
      <c r="CK266" s="336"/>
      <c r="CL266" s="336"/>
      <c r="CM266" s="336"/>
      <c r="CN266" s="336"/>
      <c r="CO266" s="336"/>
      <c r="CP266" s="336"/>
      <c r="CQ266" s="336"/>
      <c r="CR266" s="336"/>
      <c r="CS266" s="325"/>
      <c r="CT266" s="325"/>
      <c r="CU266" s="325"/>
      <c r="CV266" s="325"/>
      <c r="CW266" s="325"/>
      <c r="CX266" s="325"/>
      <c r="CY266" s="325"/>
      <c r="CZ266" s="325"/>
      <c r="DA266" s="325"/>
      <c r="DB266" s="325"/>
      <c r="DC266" s="325"/>
      <c r="DD266" s="325"/>
      <c r="DE266" s="126"/>
      <c r="DF266" s="126"/>
      <c r="DG266" s="126"/>
      <c r="DH266" s="126"/>
    </row>
    <row r="267" spans="1:112" s="10" customFormat="1" ht="12" customHeight="1">
      <c r="A267" s="355" t="s">
        <v>70</v>
      </c>
      <c r="B267" s="356"/>
      <c r="C267" s="356"/>
      <c r="D267" s="356"/>
      <c r="E267" s="356"/>
      <c r="F267" s="356"/>
      <c r="G267" s="356"/>
      <c r="H267" s="356"/>
      <c r="I267" s="356"/>
      <c r="J267" s="356"/>
      <c r="K267" s="356"/>
      <c r="L267" s="356"/>
      <c r="M267" s="356"/>
      <c r="N267" s="356"/>
      <c r="O267" s="356"/>
      <c r="P267" s="356"/>
      <c r="Q267" s="356"/>
      <c r="R267" s="356"/>
      <c r="S267" s="356"/>
      <c r="T267" s="356"/>
      <c r="U267" s="356"/>
      <c r="V267" s="356"/>
      <c r="W267" s="356"/>
      <c r="X267" s="356"/>
      <c r="Y267" s="168" t="s">
        <v>21</v>
      </c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336">
        <v>28131</v>
      </c>
      <c r="AN267" s="336"/>
      <c r="AO267" s="336"/>
      <c r="AP267" s="336"/>
      <c r="AQ267" s="336"/>
      <c r="AR267" s="336"/>
      <c r="AS267" s="336"/>
      <c r="AT267" s="336"/>
      <c r="AU267" s="336"/>
      <c r="AV267" s="336"/>
      <c r="AW267" s="336">
        <v>28131</v>
      </c>
      <c r="AX267" s="336"/>
      <c r="AY267" s="336"/>
      <c r="AZ267" s="336"/>
      <c r="BA267" s="336"/>
      <c r="BB267" s="336"/>
      <c r="BC267" s="336"/>
      <c r="BD267" s="336"/>
      <c r="BE267" s="336"/>
      <c r="BF267" s="336"/>
      <c r="BG267" s="336"/>
      <c r="BH267" s="336"/>
      <c r="BI267" s="336"/>
      <c r="BJ267" s="325"/>
      <c r="BK267" s="325"/>
      <c r="BL267" s="325"/>
      <c r="BM267" s="325"/>
      <c r="BN267" s="325"/>
      <c r="BO267" s="325"/>
      <c r="BP267" s="325"/>
      <c r="BQ267" s="325"/>
      <c r="BR267" s="325"/>
      <c r="BS267" s="325"/>
      <c r="BT267" s="325"/>
      <c r="BU267" s="325"/>
      <c r="BV267" s="336">
        <v>28131</v>
      </c>
      <c r="BW267" s="336"/>
      <c r="BX267" s="336"/>
      <c r="BY267" s="336"/>
      <c r="BZ267" s="336"/>
      <c r="CA267" s="336"/>
      <c r="CB267" s="336"/>
      <c r="CC267" s="336"/>
      <c r="CD267" s="336"/>
      <c r="CE267" s="336"/>
      <c r="CF267" s="336">
        <v>28131</v>
      </c>
      <c r="CG267" s="336"/>
      <c r="CH267" s="336"/>
      <c r="CI267" s="336"/>
      <c r="CJ267" s="336"/>
      <c r="CK267" s="336"/>
      <c r="CL267" s="336"/>
      <c r="CM267" s="336"/>
      <c r="CN267" s="336"/>
      <c r="CO267" s="336"/>
      <c r="CP267" s="336"/>
      <c r="CQ267" s="336"/>
      <c r="CR267" s="336"/>
      <c r="CS267" s="325"/>
      <c r="CT267" s="325"/>
      <c r="CU267" s="325"/>
      <c r="CV267" s="325"/>
      <c r="CW267" s="325"/>
      <c r="CX267" s="325"/>
      <c r="CY267" s="325"/>
      <c r="CZ267" s="325"/>
      <c r="DA267" s="325"/>
      <c r="DB267" s="325"/>
      <c r="DC267" s="325"/>
      <c r="DD267" s="325"/>
      <c r="DE267" s="126"/>
      <c r="DF267" s="126"/>
      <c r="DG267" s="126"/>
      <c r="DH267" s="126"/>
    </row>
    <row r="268" spans="1:112" s="10" customFormat="1" ht="12" customHeight="1">
      <c r="A268" s="355" t="s">
        <v>71</v>
      </c>
      <c r="B268" s="356"/>
      <c r="C268" s="356"/>
      <c r="D268" s="356"/>
      <c r="E268" s="356"/>
      <c r="F268" s="356"/>
      <c r="G268" s="356"/>
      <c r="H268" s="356"/>
      <c r="I268" s="356"/>
      <c r="J268" s="356"/>
      <c r="K268" s="356"/>
      <c r="L268" s="356"/>
      <c r="M268" s="356"/>
      <c r="N268" s="356"/>
      <c r="O268" s="356"/>
      <c r="P268" s="356"/>
      <c r="Q268" s="356"/>
      <c r="R268" s="356"/>
      <c r="S268" s="356"/>
      <c r="T268" s="356"/>
      <c r="U268" s="356"/>
      <c r="V268" s="356"/>
      <c r="W268" s="356"/>
      <c r="X268" s="356"/>
      <c r="Y268" s="168" t="s">
        <v>22</v>
      </c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336">
        <v>405377.9</v>
      </c>
      <c r="AN268" s="336"/>
      <c r="AO268" s="336"/>
      <c r="AP268" s="336"/>
      <c r="AQ268" s="336"/>
      <c r="AR268" s="336"/>
      <c r="AS268" s="336"/>
      <c r="AT268" s="336"/>
      <c r="AU268" s="336"/>
      <c r="AV268" s="336"/>
      <c r="AW268" s="336">
        <v>405377.9</v>
      </c>
      <c r="AX268" s="336"/>
      <c r="AY268" s="336"/>
      <c r="AZ268" s="336"/>
      <c r="BA268" s="336"/>
      <c r="BB268" s="336"/>
      <c r="BC268" s="336"/>
      <c r="BD268" s="336"/>
      <c r="BE268" s="336"/>
      <c r="BF268" s="336"/>
      <c r="BG268" s="336"/>
      <c r="BH268" s="336"/>
      <c r="BI268" s="336"/>
      <c r="BJ268" s="325"/>
      <c r="BK268" s="325"/>
      <c r="BL268" s="325"/>
      <c r="BM268" s="325"/>
      <c r="BN268" s="325"/>
      <c r="BO268" s="325"/>
      <c r="BP268" s="325"/>
      <c r="BQ268" s="325"/>
      <c r="BR268" s="325"/>
      <c r="BS268" s="325"/>
      <c r="BT268" s="325"/>
      <c r="BU268" s="325"/>
      <c r="BV268" s="336">
        <v>405377.9</v>
      </c>
      <c r="BW268" s="336"/>
      <c r="BX268" s="336"/>
      <c r="BY268" s="336"/>
      <c r="BZ268" s="336"/>
      <c r="CA268" s="336"/>
      <c r="CB268" s="336"/>
      <c r="CC268" s="336"/>
      <c r="CD268" s="336"/>
      <c r="CE268" s="336"/>
      <c r="CF268" s="336">
        <v>405377.9</v>
      </c>
      <c r="CG268" s="336"/>
      <c r="CH268" s="336"/>
      <c r="CI268" s="336"/>
      <c r="CJ268" s="336"/>
      <c r="CK268" s="336"/>
      <c r="CL268" s="336"/>
      <c r="CM268" s="336"/>
      <c r="CN268" s="336"/>
      <c r="CO268" s="336"/>
      <c r="CP268" s="336"/>
      <c r="CQ268" s="336"/>
      <c r="CR268" s="336"/>
      <c r="CS268" s="325"/>
      <c r="CT268" s="325"/>
      <c r="CU268" s="325"/>
      <c r="CV268" s="325"/>
      <c r="CW268" s="325"/>
      <c r="CX268" s="325"/>
      <c r="CY268" s="325"/>
      <c r="CZ268" s="325"/>
      <c r="DA268" s="325"/>
      <c r="DB268" s="325"/>
      <c r="DC268" s="325"/>
      <c r="DD268" s="325"/>
      <c r="DE268" s="126"/>
      <c r="DF268" s="126"/>
      <c r="DG268" s="126"/>
      <c r="DH268" s="126"/>
    </row>
    <row r="269" spans="1:112" s="10" customFormat="1" ht="38.25" customHeight="1">
      <c r="A269" s="353" t="s">
        <v>72</v>
      </c>
      <c r="B269" s="354"/>
      <c r="C269" s="354"/>
      <c r="D269" s="354"/>
      <c r="E269" s="354"/>
      <c r="F269" s="354"/>
      <c r="G269" s="354"/>
      <c r="H269" s="354"/>
      <c r="I269" s="354"/>
      <c r="J269" s="354"/>
      <c r="K269" s="354"/>
      <c r="L269" s="354"/>
      <c r="M269" s="354"/>
      <c r="N269" s="354"/>
      <c r="O269" s="354"/>
      <c r="P269" s="354"/>
      <c r="Q269" s="354"/>
      <c r="R269" s="354"/>
      <c r="S269" s="354"/>
      <c r="T269" s="354"/>
      <c r="U269" s="354"/>
      <c r="V269" s="354"/>
      <c r="W269" s="354"/>
      <c r="X269" s="354"/>
      <c r="Y269" s="168" t="s">
        <v>23</v>
      </c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336">
        <v>29615.85</v>
      </c>
      <c r="AN269" s="336"/>
      <c r="AO269" s="336"/>
      <c r="AP269" s="336"/>
      <c r="AQ269" s="336"/>
      <c r="AR269" s="336"/>
      <c r="AS269" s="336"/>
      <c r="AT269" s="336"/>
      <c r="AU269" s="336"/>
      <c r="AV269" s="336"/>
      <c r="AW269" s="336">
        <v>29615.85</v>
      </c>
      <c r="AX269" s="336"/>
      <c r="AY269" s="336"/>
      <c r="AZ269" s="336"/>
      <c r="BA269" s="336"/>
      <c r="BB269" s="336"/>
      <c r="BC269" s="336"/>
      <c r="BD269" s="336"/>
      <c r="BE269" s="336"/>
      <c r="BF269" s="336"/>
      <c r="BG269" s="336"/>
      <c r="BH269" s="336"/>
      <c r="BI269" s="336"/>
      <c r="BJ269" s="325"/>
      <c r="BK269" s="325"/>
      <c r="BL269" s="325"/>
      <c r="BM269" s="325"/>
      <c r="BN269" s="325"/>
      <c r="BO269" s="325"/>
      <c r="BP269" s="325"/>
      <c r="BQ269" s="325"/>
      <c r="BR269" s="325"/>
      <c r="BS269" s="325"/>
      <c r="BT269" s="325"/>
      <c r="BU269" s="325"/>
      <c r="BV269" s="336">
        <v>29615.85</v>
      </c>
      <c r="BW269" s="336"/>
      <c r="BX269" s="336"/>
      <c r="BY269" s="336"/>
      <c r="BZ269" s="336"/>
      <c r="CA269" s="336"/>
      <c r="CB269" s="336"/>
      <c r="CC269" s="336"/>
      <c r="CD269" s="336"/>
      <c r="CE269" s="336"/>
      <c r="CF269" s="336">
        <v>29615.85</v>
      </c>
      <c r="CG269" s="336"/>
      <c r="CH269" s="336"/>
      <c r="CI269" s="336"/>
      <c r="CJ269" s="336"/>
      <c r="CK269" s="336"/>
      <c r="CL269" s="336"/>
      <c r="CM269" s="336"/>
      <c r="CN269" s="336"/>
      <c r="CO269" s="336"/>
      <c r="CP269" s="336"/>
      <c r="CQ269" s="336"/>
      <c r="CR269" s="336"/>
      <c r="CS269" s="325"/>
      <c r="CT269" s="325"/>
      <c r="CU269" s="325"/>
      <c r="CV269" s="325"/>
      <c r="CW269" s="325"/>
      <c r="CX269" s="325"/>
      <c r="CY269" s="325"/>
      <c r="CZ269" s="325"/>
      <c r="DA269" s="325"/>
      <c r="DB269" s="325"/>
      <c r="DC269" s="325"/>
      <c r="DD269" s="325"/>
      <c r="DE269" s="126"/>
      <c r="DF269" s="126"/>
      <c r="DG269" s="126"/>
      <c r="DH269" s="126"/>
    </row>
    <row r="270" spans="1:112" s="10" customFormat="1" ht="25.5" customHeight="1">
      <c r="A270" s="353" t="s">
        <v>95</v>
      </c>
      <c r="B270" s="354"/>
      <c r="C270" s="354"/>
      <c r="D270" s="354"/>
      <c r="E270" s="354"/>
      <c r="F270" s="354"/>
      <c r="G270" s="354"/>
      <c r="H270" s="354"/>
      <c r="I270" s="354"/>
      <c r="J270" s="354"/>
      <c r="K270" s="354"/>
      <c r="L270" s="354"/>
      <c r="M270" s="354"/>
      <c r="N270" s="354"/>
      <c r="O270" s="354"/>
      <c r="P270" s="354"/>
      <c r="Q270" s="354"/>
      <c r="R270" s="354"/>
      <c r="S270" s="354"/>
      <c r="T270" s="354"/>
      <c r="U270" s="354"/>
      <c r="V270" s="354"/>
      <c r="W270" s="354"/>
      <c r="X270" s="354"/>
      <c r="Y270" s="168" t="s">
        <v>24</v>
      </c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336">
        <v>892848.69</v>
      </c>
      <c r="AN270" s="336"/>
      <c r="AO270" s="336"/>
      <c r="AP270" s="336"/>
      <c r="AQ270" s="336"/>
      <c r="AR270" s="336"/>
      <c r="AS270" s="336"/>
      <c r="AT270" s="336"/>
      <c r="AU270" s="336"/>
      <c r="AV270" s="336"/>
      <c r="AW270" s="336">
        <v>892848.69</v>
      </c>
      <c r="AX270" s="336"/>
      <c r="AY270" s="336"/>
      <c r="AZ270" s="336"/>
      <c r="BA270" s="336"/>
      <c r="BB270" s="336"/>
      <c r="BC270" s="336"/>
      <c r="BD270" s="336"/>
      <c r="BE270" s="336"/>
      <c r="BF270" s="336"/>
      <c r="BG270" s="336"/>
      <c r="BH270" s="336"/>
      <c r="BI270" s="336"/>
      <c r="BJ270" s="325"/>
      <c r="BK270" s="325"/>
      <c r="BL270" s="325"/>
      <c r="BM270" s="325"/>
      <c r="BN270" s="325"/>
      <c r="BO270" s="325"/>
      <c r="BP270" s="325"/>
      <c r="BQ270" s="325"/>
      <c r="BR270" s="325"/>
      <c r="BS270" s="325"/>
      <c r="BT270" s="325"/>
      <c r="BU270" s="325"/>
      <c r="BV270" s="336">
        <v>892848.69</v>
      </c>
      <c r="BW270" s="336"/>
      <c r="BX270" s="336"/>
      <c r="BY270" s="336"/>
      <c r="BZ270" s="336"/>
      <c r="CA270" s="336"/>
      <c r="CB270" s="336"/>
      <c r="CC270" s="336"/>
      <c r="CD270" s="336"/>
      <c r="CE270" s="336"/>
      <c r="CF270" s="336">
        <v>892848.69</v>
      </c>
      <c r="CG270" s="336"/>
      <c r="CH270" s="336"/>
      <c r="CI270" s="336"/>
      <c r="CJ270" s="336"/>
      <c r="CK270" s="336"/>
      <c r="CL270" s="336"/>
      <c r="CM270" s="336"/>
      <c r="CN270" s="336"/>
      <c r="CO270" s="336"/>
      <c r="CP270" s="336"/>
      <c r="CQ270" s="336"/>
      <c r="CR270" s="336"/>
      <c r="CS270" s="325"/>
      <c r="CT270" s="325"/>
      <c r="CU270" s="325"/>
      <c r="CV270" s="325"/>
      <c r="CW270" s="325"/>
      <c r="CX270" s="325"/>
      <c r="CY270" s="325"/>
      <c r="CZ270" s="325"/>
      <c r="DA270" s="325"/>
      <c r="DB270" s="325"/>
      <c r="DC270" s="325"/>
      <c r="DD270" s="325"/>
      <c r="DE270" s="126"/>
      <c r="DF270" s="126"/>
      <c r="DG270" s="126"/>
      <c r="DH270" s="126"/>
    </row>
    <row r="271" spans="1:112" s="10" customFormat="1" ht="12" customHeight="1">
      <c r="A271" s="355" t="s">
        <v>73</v>
      </c>
      <c r="B271" s="356"/>
      <c r="C271" s="356"/>
      <c r="D271" s="356"/>
      <c r="E271" s="356"/>
      <c r="F271" s="356"/>
      <c r="G271" s="356"/>
      <c r="H271" s="356"/>
      <c r="I271" s="356"/>
      <c r="J271" s="356"/>
      <c r="K271" s="356"/>
      <c r="L271" s="356"/>
      <c r="M271" s="356"/>
      <c r="N271" s="356"/>
      <c r="O271" s="356"/>
      <c r="P271" s="356"/>
      <c r="Q271" s="356"/>
      <c r="R271" s="356"/>
      <c r="S271" s="356"/>
      <c r="T271" s="356"/>
      <c r="U271" s="356"/>
      <c r="V271" s="356"/>
      <c r="W271" s="356"/>
      <c r="X271" s="356"/>
      <c r="Y271" s="168" t="s">
        <v>25</v>
      </c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336">
        <v>657367.11</v>
      </c>
      <c r="AN271" s="336"/>
      <c r="AO271" s="336"/>
      <c r="AP271" s="336"/>
      <c r="AQ271" s="336"/>
      <c r="AR271" s="336"/>
      <c r="AS271" s="336"/>
      <c r="AT271" s="336"/>
      <c r="AU271" s="336"/>
      <c r="AV271" s="336"/>
      <c r="AW271" s="336">
        <v>657367.11</v>
      </c>
      <c r="AX271" s="336"/>
      <c r="AY271" s="336"/>
      <c r="AZ271" s="336"/>
      <c r="BA271" s="336"/>
      <c r="BB271" s="336"/>
      <c r="BC271" s="336"/>
      <c r="BD271" s="336"/>
      <c r="BE271" s="336"/>
      <c r="BF271" s="336"/>
      <c r="BG271" s="336"/>
      <c r="BH271" s="336"/>
      <c r="BI271" s="336"/>
      <c r="BJ271" s="325"/>
      <c r="BK271" s="325"/>
      <c r="BL271" s="325"/>
      <c r="BM271" s="325"/>
      <c r="BN271" s="325"/>
      <c r="BO271" s="325"/>
      <c r="BP271" s="325"/>
      <c r="BQ271" s="325"/>
      <c r="BR271" s="325"/>
      <c r="BS271" s="325"/>
      <c r="BT271" s="325"/>
      <c r="BU271" s="325"/>
      <c r="BV271" s="336">
        <v>644967.11</v>
      </c>
      <c r="BW271" s="336"/>
      <c r="BX271" s="336"/>
      <c r="BY271" s="336"/>
      <c r="BZ271" s="336"/>
      <c r="CA271" s="336"/>
      <c r="CB271" s="336"/>
      <c r="CC271" s="336"/>
      <c r="CD271" s="336"/>
      <c r="CE271" s="336"/>
      <c r="CF271" s="336">
        <v>644967.11</v>
      </c>
      <c r="CG271" s="336"/>
      <c r="CH271" s="336"/>
      <c r="CI271" s="336"/>
      <c r="CJ271" s="336"/>
      <c r="CK271" s="336"/>
      <c r="CL271" s="336"/>
      <c r="CM271" s="336"/>
      <c r="CN271" s="336"/>
      <c r="CO271" s="336"/>
      <c r="CP271" s="336"/>
      <c r="CQ271" s="336"/>
      <c r="CR271" s="336"/>
      <c r="CS271" s="325"/>
      <c r="CT271" s="325"/>
      <c r="CU271" s="325"/>
      <c r="CV271" s="325"/>
      <c r="CW271" s="325"/>
      <c r="CX271" s="325"/>
      <c r="CY271" s="325"/>
      <c r="CZ271" s="325"/>
      <c r="DA271" s="325"/>
      <c r="DB271" s="325"/>
      <c r="DC271" s="325"/>
      <c r="DD271" s="325"/>
      <c r="DE271" s="126"/>
      <c r="DF271" s="126"/>
      <c r="DG271" s="126"/>
      <c r="DH271" s="126"/>
    </row>
    <row r="272" spans="1:112" s="10" customFormat="1" ht="12" customHeight="1">
      <c r="A272" s="355" t="s">
        <v>418</v>
      </c>
      <c r="B272" s="356"/>
      <c r="C272" s="356"/>
      <c r="D272" s="356"/>
      <c r="E272" s="356"/>
      <c r="F272" s="356"/>
      <c r="G272" s="356"/>
      <c r="H272" s="356"/>
      <c r="I272" s="356"/>
      <c r="J272" s="356"/>
      <c r="K272" s="356"/>
      <c r="L272" s="356"/>
      <c r="M272" s="356"/>
      <c r="N272" s="356"/>
      <c r="O272" s="356"/>
      <c r="P272" s="356"/>
      <c r="Q272" s="356"/>
      <c r="R272" s="356"/>
      <c r="S272" s="356"/>
      <c r="T272" s="356"/>
      <c r="U272" s="356"/>
      <c r="V272" s="356"/>
      <c r="W272" s="356"/>
      <c r="X272" s="356"/>
      <c r="Y272" s="168" t="s">
        <v>417</v>
      </c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335">
        <v>14717.33</v>
      </c>
      <c r="AN272" s="335"/>
      <c r="AO272" s="335"/>
      <c r="AP272" s="335"/>
      <c r="AQ272" s="335"/>
      <c r="AR272" s="335"/>
      <c r="AS272" s="335"/>
      <c r="AT272" s="335"/>
      <c r="AU272" s="335"/>
      <c r="AV272" s="335"/>
      <c r="AW272" s="336">
        <v>14717.33</v>
      </c>
      <c r="AX272" s="336"/>
      <c r="AY272" s="336"/>
      <c r="AZ272" s="336"/>
      <c r="BA272" s="336"/>
      <c r="BB272" s="336"/>
      <c r="BC272" s="336"/>
      <c r="BD272" s="336"/>
      <c r="BE272" s="336"/>
      <c r="BF272" s="336"/>
      <c r="BG272" s="336"/>
      <c r="BH272" s="336"/>
      <c r="BI272" s="336"/>
      <c r="BJ272" s="325"/>
      <c r="BK272" s="325"/>
      <c r="BL272" s="325"/>
      <c r="BM272" s="325"/>
      <c r="BN272" s="325"/>
      <c r="BO272" s="325"/>
      <c r="BP272" s="325"/>
      <c r="BQ272" s="325"/>
      <c r="BR272" s="325"/>
      <c r="BS272" s="325"/>
      <c r="BT272" s="325"/>
      <c r="BU272" s="325"/>
      <c r="BV272" s="335">
        <v>14717.33</v>
      </c>
      <c r="BW272" s="335"/>
      <c r="BX272" s="335"/>
      <c r="BY272" s="335"/>
      <c r="BZ272" s="335"/>
      <c r="CA272" s="335"/>
      <c r="CB272" s="335"/>
      <c r="CC272" s="335"/>
      <c r="CD272" s="335"/>
      <c r="CE272" s="335"/>
      <c r="CF272" s="336">
        <v>14717.33</v>
      </c>
      <c r="CG272" s="336"/>
      <c r="CH272" s="336"/>
      <c r="CI272" s="336"/>
      <c r="CJ272" s="336"/>
      <c r="CK272" s="336"/>
      <c r="CL272" s="336"/>
      <c r="CM272" s="336"/>
      <c r="CN272" s="336"/>
      <c r="CO272" s="336"/>
      <c r="CP272" s="336"/>
      <c r="CQ272" s="336"/>
      <c r="CR272" s="336"/>
      <c r="CS272" s="325"/>
      <c r="CT272" s="325"/>
      <c r="CU272" s="325"/>
      <c r="CV272" s="325"/>
      <c r="CW272" s="325"/>
      <c r="CX272" s="325"/>
      <c r="CY272" s="325"/>
      <c r="CZ272" s="325"/>
      <c r="DA272" s="325"/>
      <c r="DB272" s="325"/>
      <c r="DC272" s="325"/>
      <c r="DD272" s="325"/>
      <c r="DE272" s="126"/>
      <c r="DF272" s="126"/>
      <c r="DG272" s="126"/>
      <c r="DH272" s="126"/>
    </row>
    <row r="273" spans="1:112" s="10" customFormat="1" ht="12" customHeight="1">
      <c r="A273" s="355" t="s">
        <v>530</v>
      </c>
      <c r="B273" s="356"/>
      <c r="C273" s="356"/>
      <c r="D273" s="356"/>
      <c r="E273" s="356"/>
      <c r="F273" s="356"/>
      <c r="G273" s="356"/>
      <c r="H273" s="356"/>
      <c r="I273" s="356"/>
      <c r="J273" s="356"/>
      <c r="K273" s="356"/>
      <c r="L273" s="356"/>
      <c r="M273" s="356"/>
      <c r="N273" s="356"/>
      <c r="O273" s="356"/>
      <c r="P273" s="356"/>
      <c r="Q273" s="356"/>
      <c r="R273" s="356"/>
      <c r="S273" s="356"/>
      <c r="T273" s="356"/>
      <c r="U273" s="356"/>
      <c r="V273" s="356"/>
      <c r="W273" s="356"/>
      <c r="X273" s="356"/>
      <c r="Y273" s="168" t="s">
        <v>476</v>
      </c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335">
        <v>13500</v>
      </c>
      <c r="AN273" s="335"/>
      <c r="AO273" s="335"/>
      <c r="AP273" s="335"/>
      <c r="AQ273" s="335"/>
      <c r="AR273" s="335"/>
      <c r="AS273" s="335"/>
      <c r="AT273" s="335"/>
      <c r="AU273" s="335"/>
      <c r="AV273" s="335"/>
      <c r="AW273" s="336">
        <v>13500</v>
      </c>
      <c r="AX273" s="336"/>
      <c r="AY273" s="336"/>
      <c r="AZ273" s="336"/>
      <c r="BA273" s="336"/>
      <c r="BB273" s="336"/>
      <c r="BC273" s="336"/>
      <c r="BD273" s="336"/>
      <c r="BE273" s="336"/>
      <c r="BF273" s="336"/>
      <c r="BG273" s="336"/>
      <c r="BH273" s="336"/>
      <c r="BI273" s="336"/>
      <c r="BJ273" s="325"/>
      <c r="BK273" s="325"/>
      <c r="BL273" s="325"/>
      <c r="BM273" s="325"/>
      <c r="BN273" s="325"/>
      <c r="BO273" s="325"/>
      <c r="BP273" s="325"/>
      <c r="BQ273" s="325"/>
      <c r="BR273" s="325"/>
      <c r="BS273" s="325"/>
      <c r="BT273" s="325"/>
      <c r="BU273" s="325"/>
      <c r="BV273" s="335">
        <v>13500</v>
      </c>
      <c r="BW273" s="335"/>
      <c r="BX273" s="335"/>
      <c r="BY273" s="335"/>
      <c r="BZ273" s="335"/>
      <c r="CA273" s="335"/>
      <c r="CB273" s="335"/>
      <c r="CC273" s="335"/>
      <c r="CD273" s="335"/>
      <c r="CE273" s="335"/>
      <c r="CF273" s="336">
        <v>13500</v>
      </c>
      <c r="CG273" s="336"/>
      <c r="CH273" s="336"/>
      <c r="CI273" s="336"/>
      <c r="CJ273" s="336"/>
      <c r="CK273" s="336"/>
      <c r="CL273" s="336"/>
      <c r="CM273" s="336"/>
      <c r="CN273" s="336"/>
      <c r="CO273" s="336"/>
      <c r="CP273" s="336"/>
      <c r="CQ273" s="336"/>
      <c r="CR273" s="336"/>
      <c r="CS273" s="325"/>
      <c r="CT273" s="325"/>
      <c r="CU273" s="325"/>
      <c r="CV273" s="325"/>
      <c r="CW273" s="325"/>
      <c r="CX273" s="325"/>
      <c r="CY273" s="325"/>
      <c r="CZ273" s="325"/>
      <c r="DA273" s="325"/>
      <c r="DB273" s="325"/>
      <c r="DC273" s="325"/>
      <c r="DD273" s="325"/>
      <c r="DE273" s="126"/>
      <c r="DF273" s="126"/>
      <c r="DG273" s="126"/>
      <c r="DH273" s="126"/>
    </row>
    <row r="274" spans="1:112" s="10" customFormat="1" ht="25.5" customHeight="1">
      <c r="A274" s="353" t="s">
        <v>30</v>
      </c>
      <c r="B274" s="354"/>
      <c r="C274" s="354"/>
      <c r="D274" s="354"/>
      <c r="E274" s="354"/>
      <c r="F274" s="354"/>
      <c r="G274" s="354"/>
      <c r="H274" s="354"/>
      <c r="I274" s="354"/>
      <c r="J274" s="354"/>
      <c r="K274" s="354"/>
      <c r="L274" s="354"/>
      <c r="M274" s="354"/>
      <c r="N274" s="354"/>
      <c r="O274" s="354"/>
      <c r="P274" s="354"/>
      <c r="Q274" s="354"/>
      <c r="R274" s="354"/>
      <c r="S274" s="354"/>
      <c r="T274" s="354"/>
      <c r="U274" s="354"/>
      <c r="V274" s="354"/>
      <c r="W274" s="354"/>
      <c r="X274" s="354"/>
      <c r="Y274" s="168" t="s">
        <v>26</v>
      </c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357">
        <f>AM276+AM277</f>
        <v>199318.09999999998</v>
      </c>
      <c r="AN274" s="325"/>
      <c r="AO274" s="325"/>
      <c r="AP274" s="325"/>
      <c r="AQ274" s="325"/>
      <c r="AR274" s="325"/>
      <c r="AS274" s="325"/>
      <c r="AT274" s="325"/>
      <c r="AU274" s="325"/>
      <c r="AV274" s="325"/>
      <c r="AW274" s="325">
        <v>199297.09999999998</v>
      </c>
      <c r="AX274" s="325"/>
      <c r="AY274" s="325"/>
      <c r="AZ274" s="325"/>
      <c r="BA274" s="325"/>
      <c r="BB274" s="325"/>
      <c r="BC274" s="325"/>
      <c r="BD274" s="325"/>
      <c r="BE274" s="325"/>
      <c r="BF274" s="325"/>
      <c r="BG274" s="325"/>
      <c r="BH274" s="325"/>
      <c r="BI274" s="325"/>
      <c r="BJ274" s="325"/>
      <c r="BK274" s="325"/>
      <c r="BL274" s="325"/>
      <c r="BM274" s="325"/>
      <c r="BN274" s="325"/>
      <c r="BO274" s="325"/>
      <c r="BP274" s="325"/>
      <c r="BQ274" s="325"/>
      <c r="BR274" s="325"/>
      <c r="BS274" s="325"/>
      <c r="BT274" s="325"/>
      <c r="BU274" s="325"/>
      <c r="BV274" s="357">
        <f>BV276+BV277</f>
        <v>199297.09999999998</v>
      </c>
      <c r="BW274" s="325"/>
      <c r="BX274" s="325"/>
      <c r="BY274" s="325"/>
      <c r="BZ274" s="325"/>
      <c r="CA274" s="325"/>
      <c r="CB274" s="325"/>
      <c r="CC274" s="325"/>
      <c r="CD274" s="325"/>
      <c r="CE274" s="325"/>
      <c r="CF274" s="325">
        <v>199297.09999999998</v>
      </c>
      <c r="CG274" s="325"/>
      <c r="CH274" s="325"/>
      <c r="CI274" s="325"/>
      <c r="CJ274" s="325"/>
      <c r="CK274" s="325"/>
      <c r="CL274" s="325"/>
      <c r="CM274" s="325"/>
      <c r="CN274" s="325"/>
      <c r="CO274" s="325"/>
      <c r="CP274" s="325"/>
      <c r="CQ274" s="325"/>
      <c r="CR274" s="325"/>
      <c r="CS274" s="325"/>
      <c r="CT274" s="325"/>
      <c r="CU274" s="325"/>
      <c r="CV274" s="325"/>
      <c r="CW274" s="325"/>
      <c r="CX274" s="325"/>
      <c r="CY274" s="325"/>
      <c r="CZ274" s="325"/>
      <c r="DA274" s="325"/>
      <c r="DB274" s="325"/>
      <c r="DC274" s="325"/>
      <c r="DD274" s="325"/>
      <c r="DE274" s="126"/>
      <c r="DF274" s="126"/>
      <c r="DG274" s="126"/>
      <c r="DH274" s="126"/>
    </row>
    <row r="275" spans="1:112" s="10" customFormat="1" ht="12" customHeight="1">
      <c r="A275" s="355" t="s">
        <v>1</v>
      </c>
      <c r="B275" s="356"/>
      <c r="C275" s="356"/>
      <c r="D275" s="356"/>
      <c r="E275" s="356"/>
      <c r="F275" s="356"/>
      <c r="G275" s="356"/>
      <c r="H275" s="356"/>
      <c r="I275" s="356"/>
      <c r="J275" s="356"/>
      <c r="K275" s="356"/>
      <c r="L275" s="356"/>
      <c r="M275" s="356"/>
      <c r="N275" s="356"/>
      <c r="O275" s="356"/>
      <c r="P275" s="356"/>
      <c r="Q275" s="356"/>
      <c r="R275" s="356"/>
      <c r="S275" s="356"/>
      <c r="T275" s="356"/>
      <c r="U275" s="356"/>
      <c r="V275" s="356"/>
      <c r="W275" s="356"/>
      <c r="X275" s="356"/>
      <c r="Y275" s="356"/>
      <c r="Z275" s="356"/>
      <c r="AA275" s="356"/>
      <c r="AB275" s="356"/>
      <c r="AC275" s="356"/>
      <c r="AD275" s="356"/>
      <c r="AE275" s="356"/>
      <c r="AF275" s="356"/>
      <c r="AG275" s="356"/>
      <c r="AH275" s="356"/>
      <c r="AI275" s="356"/>
      <c r="AJ275" s="356"/>
      <c r="AK275" s="356"/>
      <c r="AL275" s="356"/>
      <c r="AM275" s="356"/>
      <c r="AN275" s="356"/>
      <c r="AO275" s="356"/>
      <c r="AP275" s="356"/>
      <c r="AQ275" s="356"/>
      <c r="AR275" s="356"/>
      <c r="AS275" s="356"/>
      <c r="AT275" s="356"/>
      <c r="AU275" s="356"/>
      <c r="AV275" s="356"/>
      <c r="AW275" s="356"/>
      <c r="AX275" s="356"/>
      <c r="AY275" s="356"/>
      <c r="AZ275" s="356"/>
      <c r="BA275" s="356"/>
      <c r="BB275" s="356"/>
      <c r="BC275" s="356"/>
      <c r="BD275" s="356"/>
      <c r="BE275" s="356"/>
      <c r="BF275" s="356"/>
      <c r="BG275" s="356"/>
      <c r="BH275" s="356"/>
      <c r="BI275" s="356"/>
      <c r="BJ275" s="356"/>
      <c r="BK275" s="356"/>
      <c r="BL275" s="356"/>
      <c r="BM275" s="356"/>
      <c r="BN275" s="356"/>
      <c r="BO275" s="356"/>
      <c r="BP275" s="356"/>
      <c r="BQ275" s="356"/>
      <c r="BR275" s="356"/>
      <c r="BS275" s="356"/>
      <c r="BT275" s="356"/>
      <c r="BU275" s="356"/>
      <c r="BV275" s="356"/>
      <c r="BW275" s="356"/>
      <c r="BX275" s="356"/>
      <c r="BY275" s="356"/>
      <c r="BZ275" s="356"/>
      <c r="CA275" s="356"/>
      <c r="CB275" s="356"/>
      <c r="CC275" s="356"/>
      <c r="CD275" s="356"/>
      <c r="CE275" s="356"/>
      <c r="CF275" s="356"/>
      <c r="CG275" s="356"/>
      <c r="CH275" s="356"/>
      <c r="CI275" s="356"/>
      <c r="CJ275" s="356"/>
      <c r="CK275" s="356"/>
      <c r="CL275" s="356"/>
      <c r="CM275" s="356"/>
      <c r="CN275" s="356"/>
      <c r="CO275" s="356"/>
      <c r="CP275" s="356"/>
      <c r="CQ275" s="356"/>
      <c r="CR275" s="356"/>
      <c r="CS275" s="356"/>
      <c r="CT275" s="356"/>
      <c r="CU275" s="356"/>
      <c r="CV275" s="356"/>
      <c r="CW275" s="356"/>
      <c r="CX275" s="356"/>
      <c r="CY275" s="356"/>
      <c r="CZ275" s="356"/>
      <c r="DA275" s="356"/>
      <c r="DB275" s="356"/>
      <c r="DC275" s="356"/>
      <c r="DD275" s="356"/>
      <c r="DE275" s="126"/>
      <c r="DF275" s="126"/>
      <c r="DG275" s="126"/>
      <c r="DH275" s="126"/>
    </row>
    <row r="276" spans="1:112" s="10" customFormat="1" ht="63.75" customHeight="1">
      <c r="A276" s="353" t="s">
        <v>169</v>
      </c>
      <c r="B276" s="354"/>
      <c r="C276" s="354"/>
      <c r="D276" s="354"/>
      <c r="E276" s="354"/>
      <c r="F276" s="354"/>
      <c r="G276" s="354"/>
      <c r="H276" s="354"/>
      <c r="I276" s="354"/>
      <c r="J276" s="354"/>
      <c r="K276" s="354"/>
      <c r="L276" s="354"/>
      <c r="M276" s="354"/>
      <c r="N276" s="354"/>
      <c r="O276" s="354"/>
      <c r="P276" s="354"/>
      <c r="Q276" s="354"/>
      <c r="R276" s="354"/>
      <c r="S276" s="354"/>
      <c r="T276" s="354"/>
      <c r="U276" s="354"/>
      <c r="V276" s="354"/>
      <c r="W276" s="354"/>
      <c r="X276" s="354"/>
      <c r="Y276" s="168" t="s">
        <v>167</v>
      </c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325">
        <v>516.99</v>
      </c>
      <c r="AN276" s="325"/>
      <c r="AO276" s="325"/>
      <c r="AP276" s="325"/>
      <c r="AQ276" s="325"/>
      <c r="AR276" s="325"/>
      <c r="AS276" s="325"/>
      <c r="AT276" s="325"/>
      <c r="AU276" s="325"/>
      <c r="AV276" s="325"/>
      <c r="AW276" s="325">
        <v>516.99</v>
      </c>
      <c r="AX276" s="325"/>
      <c r="AY276" s="325"/>
      <c r="AZ276" s="325"/>
      <c r="BA276" s="325"/>
      <c r="BB276" s="325"/>
      <c r="BC276" s="325"/>
      <c r="BD276" s="325"/>
      <c r="BE276" s="325"/>
      <c r="BF276" s="325"/>
      <c r="BG276" s="325"/>
      <c r="BH276" s="325"/>
      <c r="BI276" s="325"/>
      <c r="BJ276" s="325"/>
      <c r="BK276" s="325"/>
      <c r="BL276" s="325"/>
      <c r="BM276" s="325"/>
      <c r="BN276" s="325"/>
      <c r="BO276" s="325"/>
      <c r="BP276" s="325"/>
      <c r="BQ276" s="325"/>
      <c r="BR276" s="325"/>
      <c r="BS276" s="325"/>
      <c r="BT276" s="325"/>
      <c r="BU276" s="325"/>
      <c r="BV276" s="325">
        <v>516.99</v>
      </c>
      <c r="BW276" s="325"/>
      <c r="BX276" s="325"/>
      <c r="BY276" s="325"/>
      <c r="BZ276" s="325"/>
      <c r="CA276" s="325"/>
      <c r="CB276" s="325"/>
      <c r="CC276" s="325"/>
      <c r="CD276" s="325"/>
      <c r="CE276" s="325"/>
      <c r="CF276" s="325">
        <v>516.99</v>
      </c>
      <c r="CG276" s="325"/>
      <c r="CH276" s="325"/>
      <c r="CI276" s="325"/>
      <c r="CJ276" s="325"/>
      <c r="CK276" s="325"/>
      <c r="CL276" s="325"/>
      <c r="CM276" s="325"/>
      <c r="CN276" s="325"/>
      <c r="CO276" s="325"/>
      <c r="CP276" s="325"/>
      <c r="CQ276" s="325"/>
      <c r="CR276" s="325"/>
      <c r="CS276" s="325"/>
      <c r="CT276" s="325"/>
      <c r="CU276" s="325"/>
      <c r="CV276" s="325"/>
      <c r="CW276" s="325"/>
      <c r="CX276" s="325"/>
      <c r="CY276" s="325"/>
      <c r="CZ276" s="325"/>
      <c r="DA276" s="325"/>
      <c r="DB276" s="325"/>
      <c r="DC276" s="325"/>
      <c r="DD276" s="325"/>
      <c r="DE276" s="126"/>
      <c r="DF276" s="126"/>
      <c r="DG276" s="126"/>
      <c r="DH276" s="126"/>
    </row>
    <row r="277" spans="1:112" s="10" customFormat="1" ht="25.5" customHeight="1">
      <c r="A277" s="353" t="s">
        <v>352</v>
      </c>
      <c r="B277" s="354"/>
      <c r="C277" s="354"/>
      <c r="D277" s="354"/>
      <c r="E277" s="354"/>
      <c r="F277" s="354"/>
      <c r="G277" s="354"/>
      <c r="H277" s="354"/>
      <c r="I277" s="354"/>
      <c r="J277" s="354"/>
      <c r="K277" s="354"/>
      <c r="L277" s="354"/>
      <c r="M277" s="354"/>
      <c r="N277" s="354"/>
      <c r="O277" s="354"/>
      <c r="P277" s="354"/>
      <c r="Q277" s="354"/>
      <c r="R277" s="354"/>
      <c r="S277" s="354"/>
      <c r="T277" s="354"/>
      <c r="U277" s="354"/>
      <c r="V277" s="354"/>
      <c r="W277" s="354"/>
      <c r="X277" s="354"/>
      <c r="Y277" s="168" t="s">
        <v>416</v>
      </c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325">
        <v>198801.11</v>
      </c>
      <c r="AN277" s="325"/>
      <c r="AO277" s="325"/>
      <c r="AP277" s="325"/>
      <c r="AQ277" s="325"/>
      <c r="AR277" s="325"/>
      <c r="AS277" s="325"/>
      <c r="AT277" s="325"/>
      <c r="AU277" s="325"/>
      <c r="AV277" s="325"/>
      <c r="AW277" s="325">
        <v>198801.11</v>
      </c>
      <c r="AX277" s="325"/>
      <c r="AY277" s="325"/>
      <c r="AZ277" s="325"/>
      <c r="BA277" s="325"/>
      <c r="BB277" s="325"/>
      <c r="BC277" s="325"/>
      <c r="BD277" s="325"/>
      <c r="BE277" s="325"/>
      <c r="BF277" s="325"/>
      <c r="BG277" s="325"/>
      <c r="BH277" s="325"/>
      <c r="BI277" s="325"/>
      <c r="BJ277" s="325"/>
      <c r="BK277" s="325"/>
      <c r="BL277" s="325"/>
      <c r="BM277" s="325"/>
      <c r="BN277" s="325"/>
      <c r="BO277" s="325"/>
      <c r="BP277" s="325"/>
      <c r="BQ277" s="325"/>
      <c r="BR277" s="325"/>
      <c r="BS277" s="325"/>
      <c r="BT277" s="325"/>
      <c r="BU277" s="325"/>
      <c r="BV277" s="325">
        <v>198780.11</v>
      </c>
      <c r="BW277" s="325"/>
      <c r="BX277" s="325"/>
      <c r="BY277" s="325"/>
      <c r="BZ277" s="325"/>
      <c r="CA277" s="325"/>
      <c r="CB277" s="325"/>
      <c r="CC277" s="325"/>
      <c r="CD277" s="325"/>
      <c r="CE277" s="325"/>
      <c r="CF277" s="325">
        <v>198780.11</v>
      </c>
      <c r="CG277" s="325"/>
      <c r="CH277" s="325"/>
      <c r="CI277" s="325"/>
      <c r="CJ277" s="325"/>
      <c r="CK277" s="325"/>
      <c r="CL277" s="325"/>
      <c r="CM277" s="325"/>
      <c r="CN277" s="325"/>
      <c r="CO277" s="325"/>
      <c r="CP277" s="325"/>
      <c r="CQ277" s="325"/>
      <c r="CR277" s="325"/>
      <c r="CS277" s="325"/>
      <c r="CT277" s="325"/>
      <c r="CU277" s="325"/>
      <c r="CV277" s="325"/>
      <c r="CW277" s="325"/>
      <c r="CX277" s="325"/>
      <c r="CY277" s="325"/>
      <c r="CZ277" s="325"/>
      <c r="DA277" s="325"/>
      <c r="DB277" s="325"/>
      <c r="DC277" s="325"/>
      <c r="DD277" s="325"/>
      <c r="DE277" s="126"/>
      <c r="DF277" s="126"/>
      <c r="DG277" s="126"/>
      <c r="DH277" s="126"/>
    </row>
    <row r="278" spans="1:112" s="10" customFormat="1" ht="30" customHeight="1">
      <c r="A278" s="326" t="s">
        <v>479</v>
      </c>
      <c r="B278" s="327"/>
      <c r="C278" s="327"/>
      <c r="D278" s="327"/>
      <c r="E278" s="327"/>
      <c r="F278" s="327"/>
      <c r="G278" s="327"/>
      <c r="H278" s="327"/>
      <c r="I278" s="327"/>
      <c r="J278" s="327"/>
      <c r="K278" s="327"/>
      <c r="L278" s="327"/>
      <c r="M278" s="327"/>
      <c r="N278" s="327"/>
      <c r="O278" s="327"/>
      <c r="P278" s="327"/>
      <c r="Q278" s="327"/>
      <c r="R278" s="327"/>
      <c r="S278" s="327"/>
      <c r="T278" s="327"/>
      <c r="U278" s="327"/>
      <c r="V278" s="327"/>
      <c r="W278" s="327"/>
      <c r="X278" s="327"/>
      <c r="Y278" s="168" t="s">
        <v>334</v>
      </c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336">
        <v>4000</v>
      </c>
      <c r="AN278" s="336"/>
      <c r="AO278" s="336"/>
      <c r="AP278" s="336"/>
      <c r="AQ278" s="336"/>
      <c r="AR278" s="336"/>
      <c r="AS278" s="336"/>
      <c r="AT278" s="336"/>
      <c r="AU278" s="336"/>
      <c r="AV278" s="336"/>
      <c r="AW278" s="336">
        <v>4000</v>
      </c>
      <c r="AX278" s="336"/>
      <c r="AY278" s="336"/>
      <c r="AZ278" s="336"/>
      <c r="BA278" s="336"/>
      <c r="BB278" s="336"/>
      <c r="BC278" s="336"/>
      <c r="BD278" s="336"/>
      <c r="BE278" s="336"/>
      <c r="BF278" s="336"/>
      <c r="BG278" s="336"/>
      <c r="BH278" s="336"/>
      <c r="BI278" s="336"/>
      <c r="BJ278" s="351"/>
      <c r="BK278" s="351"/>
      <c r="BL278" s="351"/>
      <c r="BM278" s="351"/>
      <c r="BN278" s="351"/>
      <c r="BO278" s="351"/>
      <c r="BP278" s="351"/>
      <c r="BQ278" s="351"/>
      <c r="BR278" s="351"/>
      <c r="BS278" s="351"/>
      <c r="BT278" s="351"/>
      <c r="BU278" s="351"/>
      <c r="BV278" s="336">
        <v>4000</v>
      </c>
      <c r="BW278" s="336"/>
      <c r="BX278" s="336"/>
      <c r="BY278" s="336"/>
      <c r="BZ278" s="336"/>
      <c r="CA278" s="336"/>
      <c r="CB278" s="336"/>
      <c r="CC278" s="336"/>
      <c r="CD278" s="336"/>
      <c r="CE278" s="336"/>
      <c r="CF278" s="336">
        <v>4000</v>
      </c>
      <c r="CG278" s="336"/>
      <c r="CH278" s="336"/>
      <c r="CI278" s="336"/>
      <c r="CJ278" s="336"/>
      <c r="CK278" s="336"/>
      <c r="CL278" s="336"/>
      <c r="CM278" s="336"/>
      <c r="CN278" s="336"/>
      <c r="CO278" s="336"/>
      <c r="CP278" s="336"/>
      <c r="CQ278" s="336"/>
      <c r="CR278" s="336"/>
      <c r="CS278" s="325"/>
      <c r="CT278" s="325"/>
      <c r="CU278" s="325"/>
      <c r="CV278" s="325"/>
      <c r="CW278" s="325"/>
      <c r="CX278" s="325"/>
      <c r="CY278" s="325"/>
      <c r="CZ278" s="325"/>
      <c r="DA278" s="325"/>
      <c r="DB278" s="325"/>
      <c r="DC278" s="325"/>
      <c r="DD278" s="325"/>
      <c r="DE278" s="126"/>
      <c r="DF278" s="126"/>
      <c r="DG278" s="126"/>
      <c r="DH278" s="126"/>
    </row>
    <row r="279" spans="1:112" s="10" customFormat="1" ht="53.25" customHeight="1">
      <c r="A279" s="326" t="s">
        <v>532</v>
      </c>
      <c r="B279" s="327"/>
      <c r="C279" s="327"/>
      <c r="D279" s="327"/>
      <c r="E279" s="327"/>
      <c r="F279" s="327"/>
      <c r="G279" s="327"/>
      <c r="H279" s="327"/>
      <c r="I279" s="327"/>
      <c r="J279" s="327"/>
      <c r="K279" s="327"/>
      <c r="L279" s="327"/>
      <c r="M279" s="327"/>
      <c r="N279" s="327"/>
      <c r="O279" s="327"/>
      <c r="P279" s="327"/>
      <c r="Q279" s="327"/>
      <c r="R279" s="327"/>
      <c r="S279" s="327"/>
      <c r="T279" s="327"/>
      <c r="U279" s="327"/>
      <c r="V279" s="327"/>
      <c r="W279" s="327"/>
      <c r="X279" s="327"/>
      <c r="Y279" s="168" t="s">
        <v>531</v>
      </c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324"/>
      <c r="AN279" s="324"/>
      <c r="AO279" s="324"/>
      <c r="AP279" s="324"/>
      <c r="AQ279" s="324"/>
      <c r="AR279" s="324"/>
      <c r="AS279" s="324"/>
      <c r="AT279" s="324"/>
      <c r="AU279" s="324"/>
      <c r="AV279" s="324"/>
      <c r="AW279" s="324"/>
      <c r="AX279" s="324"/>
      <c r="AY279" s="324"/>
      <c r="AZ279" s="324"/>
      <c r="BA279" s="324"/>
      <c r="BB279" s="324"/>
      <c r="BC279" s="324"/>
      <c r="BD279" s="324"/>
      <c r="BE279" s="324"/>
      <c r="BF279" s="324"/>
      <c r="BG279" s="324"/>
      <c r="BH279" s="324"/>
      <c r="BI279" s="324"/>
      <c r="BJ279" s="328"/>
      <c r="BK279" s="328"/>
      <c r="BL279" s="328"/>
      <c r="BM279" s="328"/>
      <c r="BN279" s="328"/>
      <c r="BO279" s="328"/>
      <c r="BP279" s="328"/>
      <c r="BQ279" s="328"/>
      <c r="BR279" s="328"/>
      <c r="BS279" s="328"/>
      <c r="BT279" s="328"/>
      <c r="BU279" s="328"/>
      <c r="BV279" s="324"/>
      <c r="BW279" s="324"/>
      <c r="BX279" s="324"/>
      <c r="BY279" s="324"/>
      <c r="BZ279" s="324"/>
      <c r="CA279" s="324"/>
      <c r="CB279" s="324"/>
      <c r="CC279" s="324"/>
      <c r="CD279" s="324"/>
      <c r="CE279" s="324"/>
      <c r="CF279" s="324"/>
      <c r="CG279" s="324"/>
      <c r="CH279" s="324"/>
      <c r="CI279" s="324"/>
      <c r="CJ279" s="324"/>
      <c r="CK279" s="324"/>
      <c r="CL279" s="324"/>
      <c r="CM279" s="324"/>
      <c r="CN279" s="324"/>
      <c r="CO279" s="324"/>
      <c r="CP279" s="324"/>
      <c r="CQ279" s="324"/>
      <c r="CR279" s="324"/>
      <c r="CS279" s="325"/>
      <c r="CT279" s="325"/>
      <c r="CU279" s="325"/>
      <c r="CV279" s="325"/>
      <c r="CW279" s="325"/>
      <c r="CX279" s="325"/>
      <c r="CY279" s="325"/>
      <c r="CZ279" s="325"/>
      <c r="DA279" s="325"/>
      <c r="DB279" s="325"/>
      <c r="DC279" s="325"/>
      <c r="DD279" s="325"/>
      <c r="DE279" s="126"/>
      <c r="DF279" s="126"/>
      <c r="DG279" s="126"/>
      <c r="DH279" s="126"/>
    </row>
    <row r="280" spans="1:112" s="10" customFormat="1" ht="53.25" customHeight="1">
      <c r="A280" s="326" t="s">
        <v>645</v>
      </c>
      <c r="B280" s="327"/>
      <c r="C280" s="327"/>
      <c r="D280" s="327"/>
      <c r="E280" s="327"/>
      <c r="F280" s="327"/>
      <c r="G280" s="327"/>
      <c r="H280" s="327"/>
      <c r="I280" s="327"/>
      <c r="J280" s="327"/>
      <c r="K280" s="327"/>
      <c r="L280" s="327"/>
      <c r="M280" s="327"/>
      <c r="N280" s="327"/>
      <c r="O280" s="327"/>
      <c r="P280" s="327"/>
      <c r="Q280" s="327"/>
      <c r="R280" s="327"/>
      <c r="S280" s="327"/>
      <c r="T280" s="327"/>
      <c r="U280" s="327"/>
      <c r="V280" s="327"/>
      <c r="W280" s="327"/>
      <c r="X280" s="327"/>
      <c r="Y280" s="168" t="s">
        <v>643</v>
      </c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324">
        <v>51000</v>
      </c>
      <c r="AN280" s="324"/>
      <c r="AO280" s="324"/>
      <c r="AP280" s="324"/>
      <c r="AQ280" s="324"/>
      <c r="AR280" s="324"/>
      <c r="AS280" s="324"/>
      <c r="AT280" s="324"/>
      <c r="AU280" s="324"/>
      <c r="AV280" s="324"/>
      <c r="AW280" s="324">
        <v>51000</v>
      </c>
      <c r="AX280" s="324"/>
      <c r="AY280" s="324"/>
      <c r="AZ280" s="324"/>
      <c r="BA280" s="324"/>
      <c r="BB280" s="324"/>
      <c r="BC280" s="324"/>
      <c r="BD280" s="324"/>
      <c r="BE280" s="324"/>
      <c r="BF280" s="324"/>
      <c r="BG280" s="324"/>
      <c r="BH280" s="324"/>
      <c r="BI280" s="324"/>
      <c r="BJ280" s="328"/>
      <c r="BK280" s="328"/>
      <c r="BL280" s="328"/>
      <c r="BM280" s="328"/>
      <c r="BN280" s="328"/>
      <c r="BO280" s="328"/>
      <c r="BP280" s="328"/>
      <c r="BQ280" s="328"/>
      <c r="BR280" s="328"/>
      <c r="BS280" s="328"/>
      <c r="BT280" s="328"/>
      <c r="BU280" s="328"/>
      <c r="BV280" s="324">
        <v>51000</v>
      </c>
      <c r="BW280" s="324"/>
      <c r="BX280" s="324"/>
      <c r="BY280" s="324"/>
      <c r="BZ280" s="324"/>
      <c r="CA280" s="324"/>
      <c r="CB280" s="324"/>
      <c r="CC280" s="324"/>
      <c r="CD280" s="324"/>
      <c r="CE280" s="324"/>
      <c r="CF280" s="324">
        <v>51000</v>
      </c>
      <c r="CG280" s="324"/>
      <c r="CH280" s="324"/>
      <c r="CI280" s="324"/>
      <c r="CJ280" s="324"/>
      <c r="CK280" s="324"/>
      <c r="CL280" s="324"/>
      <c r="CM280" s="324"/>
      <c r="CN280" s="324"/>
      <c r="CO280" s="324"/>
      <c r="CP280" s="324"/>
      <c r="CQ280" s="324"/>
      <c r="CR280" s="324"/>
      <c r="CS280" s="325"/>
      <c r="CT280" s="325"/>
      <c r="CU280" s="325"/>
      <c r="CV280" s="325"/>
      <c r="CW280" s="325"/>
      <c r="CX280" s="325"/>
      <c r="CY280" s="325"/>
      <c r="CZ280" s="325"/>
      <c r="DA280" s="325"/>
      <c r="DB280" s="325"/>
      <c r="DC280" s="325"/>
      <c r="DD280" s="325"/>
      <c r="DE280" s="126"/>
      <c r="DF280" s="126"/>
      <c r="DG280" s="126"/>
      <c r="DH280" s="126"/>
    </row>
    <row r="281" spans="1:112" s="10" customFormat="1" ht="53.25" customHeight="1">
      <c r="A281" s="326" t="s">
        <v>646</v>
      </c>
      <c r="B281" s="327"/>
      <c r="C281" s="327"/>
      <c r="D281" s="327"/>
      <c r="E281" s="327"/>
      <c r="F281" s="327"/>
      <c r="G281" s="327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  <c r="T281" s="327"/>
      <c r="U281" s="327"/>
      <c r="V281" s="327"/>
      <c r="W281" s="327"/>
      <c r="X281" s="327"/>
      <c r="Y281" s="168" t="s">
        <v>644</v>
      </c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324">
        <v>13070</v>
      </c>
      <c r="AN281" s="324"/>
      <c r="AO281" s="324"/>
      <c r="AP281" s="324"/>
      <c r="AQ281" s="324"/>
      <c r="AR281" s="324"/>
      <c r="AS281" s="324"/>
      <c r="AT281" s="324"/>
      <c r="AU281" s="324"/>
      <c r="AV281" s="324"/>
      <c r="AW281" s="324">
        <v>13070</v>
      </c>
      <c r="AX281" s="324"/>
      <c r="AY281" s="324"/>
      <c r="AZ281" s="324"/>
      <c r="BA281" s="324"/>
      <c r="BB281" s="324"/>
      <c r="BC281" s="324"/>
      <c r="BD281" s="324"/>
      <c r="BE281" s="324"/>
      <c r="BF281" s="324"/>
      <c r="BG281" s="324"/>
      <c r="BH281" s="324"/>
      <c r="BI281" s="324"/>
      <c r="BJ281" s="328"/>
      <c r="BK281" s="328"/>
      <c r="BL281" s="328"/>
      <c r="BM281" s="328"/>
      <c r="BN281" s="328"/>
      <c r="BO281" s="328"/>
      <c r="BP281" s="328"/>
      <c r="BQ281" s="328"/>
      <c r="BR281" s="328"/>
      <c r="BS281" s="328"/>
      <c r="BT281" s="328"/>
      <c r="BU281" s="328"/>
      <c r="BV281" s="324">
        <v>13070</v>
      </c>
      <c r="BW281" s="324"/>
      <c r="BX281" s="324"/>
      <c r="BY281" s="324"/>
      <c r="BZ281" s="324"/>
      <c r="CA281" s="324"/>
      <c r="CB281" s="324"/>
      <c r="CC281" s="324"/>
      <c r="CD281" s="324"/>
      <c r="CE281" s="324"/>
      <c r="CF281" s="324">
        <v>13070</v>
      </c>
      <c r="CG281" s="324"/>
      <c r="CH281" s="324"/>
      <c r="CI281" s="324"/>
      <c r="CJ281" s="324"/>
      <c r="CK281" s="324"/>
      <c r="CL281" s="324"/>
      <c r="CM281" s="324"/>
      <c r="CN281" s="324"/>
      <c r="CO281" s="324"/>
      <c r="CP281" s="324"/>
      <c r="CQ281" s="324"/>
      <c r="CR281" s="324"/>
      <c r="CS281" s="325"/>
      <c r="CT281" s="325"/>
      <c r="CU281" s="325"/>
      <c r="CV281" s="325"/>
      <c r="CW281" s="325"/>
      <c r="CX281" s="325"/>
      <c r="CY281" s="325"/>
      <c r="CZ281" s="325"/>
      <c r="DA281" s="325"/>
      <c r="DB281" s="325"/>
      <c r="DC281" s="325"/>
      <c r="DD281" s="325"/>
      <c r="DE281" s="126"/>
      <c r="DF281" s="126"/>
      <c r="DG281" s="126"/>
      <c r="DH281" s="126"/>
    </row>
    <row r="282" spans="1:112" s="10" customFormat="1" ht="39.75" customHeight="1">
      <c r="A282" s="326" t="s">
        <v>130</v>
      </c>
      <c r="B282" s="327"/>
      <c r="C282" s="327"/>
      <c r="D282" s="327"/>
      <c r="E282" s="327"/>
      <c r="F282" s="327"/>
      <c r="G282" s="327"/>
      <c r="H282" s="327"/>
      <c r="I282" s="327"/>
      <c r="J282" s="327"/>
      <c r="K282" s="327"/>
      <c r="L282" s="327"/>
      <c r="M282" s="327"/>
      <c r="N282" s="327"/>
      <c r="O282" s="327"/>
      <c r="P282" s="327"/>
      <c r="Q282" s="327"/>
      <c r="R282" s="327"/>
      <c r="S282" s="327"/>
      <c r="T282" s="327"/>
      <c r="U282" s="327"/>
      <c r="V282" s="327"/>
      <c r="W282" s="327"/>
      <c r="X282" s="327"/>
      <c r="Y282" s="168" t="s">
        <v>131</v>
      </c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352">
        <f>AM283+AM285</f>
        <v>1658998.77</v>
      </c>
      <c r="AN282" s="352"/>
      <c r="AO282" s="352"/>
      <c r="AP282" s="352"/>
      <c r="AQ282" s="352"/>
      <c r="AR282" s="352"/>
      <c r="AS282" s="352"/>
      <c r="AT282" s="352"/>
      <c r="AU282" s="352"/>
      <c r="AV282" s="352"/>
      <c r="AW282" s="352">
        <v>1658998.77</v>
      </c>
      <c r="AX282" s="352"/>
      <c r="AY282" s="352"/>
      <c r="AZ282" s="352"/>
      <c r="BA282" s="352"/>
      <c r="BB282" s="352"/>
      <c r="BC282" s="352"/>
      <c r="BD282" s="352"/>
      <c r="BE282" s="352"/>
      <c r="BF282" s="352"/>
      <c r="BG282" s="352"/>
      <c r="BH282" s="352"/>
      <c r="BI282" s="352"/>
      <c r="BJ282" s="351"/>
      <c r="BK282" s="351"/>
      <c r="BL282" s="351"/>
      <c r="BM282" s="351"/>
      <c r="BN282" s="351"/>
      <c r="BO282" s="351"/>
      <c r="BP282" s="351"/>
      <c r="BQ282" s="351"/>
      <c r="BR282" s="351"/>
      <c r="BS282" s="351"/>
      <c r="BT282" s="351"/>
      <c r="BU282" s="351"/>
      <c r="BV282" s="352">
        <f>BV283+BV285</f>
        <v>1658998.77</v>
      </c>
      <c r="BW282" s="352"/>
      <c r="BX282" s="352"/>
      <c r="BY282" s="352"/>
      <c r="BZ282" s="352"/>
      <c r="CA282" s="352"/>
      <c r="CB282" s="352"/>
      <c r="CC282" s="352"/>
      <c r="CD282" s="352"/>
      <c r="CE282" s="352"/>
      <c r="CF282" s="352">
        <v>1658998.77</v>
      </c>
      <c r="CG282" s="352"/>
      <c r="CH282" s="352"/>
      <c r="CI282" s="352"/>
      <c r="CJ282" s="352"/>
      <c r="CK282" s="352"/>
      <c r="CL282" s="352"/>
      <c r="CM282" s="352"/>
      <c r="CN282" s="352"/>
      <c r="CO282" s="352"/>
      <c r="CP282" s="352"/>
      <c r="CQ282" s="352"/>
      <c r="CR282" s="352"/>
      <c r="CS282" s="325"/>
      <c r="CT282" s="325"/>
      <c r="CU282" s="325"/>
      <c r="CV282" s="325"/>
      <c r="CW282" s="325"/>
      <c r="CX282" s="325"/>
      <c r="CY282" s="325"/>
      <c r="CZ282" s="325"/>
      <c r="DA282" s="325"/>
      <c r="DB282" s="325"/>
      <c r="DC282" s="325"/>
      <c r="DD282" s="325"/>
      <c r="DE282" s="126"/>
      <c r="DF282" s="126"/>
      <c r="DG282" s="126"/>
      <c r="DH282" s="126"/>
    </row>
    <row r="283" spans="1:112" s="10" customFormat="1" ht="25.5" customHeight="1">
      <c r="A283" s="353" t="s">
        <v>76</v>
      </c>
      <c r="B283" s="354"/>
      <c r="C283" s="354"/>
      <c r="D283" s="354"/>
      <c r="E283" s="354"/>
      <c r="F283" s="354"/>
      <c r="G283" s="354"/>
      <c r="H283" s="354"/>
      <c r="I283" s="354"/>
      <c r="J283" s="354"/>
      <c r="K283" s="354"/>
      <c r="L283" s="354"/>
      <c r="M283" s="354"/>
      <c r="N283" s="354"/>
      <c r="O283" s="354"/>
      <c r="P283" s="354"/>
      <c r="Q283" s="354"/>
      <c r="R283" s="354"/>
      <c r="S283" s="354"/>
      <c r="T283" s="354"/>
      <c r="U283" s="354"/>
      <c r="V283" s="354"/>
      <c r="W283" s="354"/>
      <c r="X283" s="354"/>
      <c r="Y283" s="168" t="s">
        <v>27</v>
      </c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336">
        <v>537708.73</v>
      </c>
      <c r="AN283" s="336"/>
      <c r="AO283" s="336"/>
      <c r="AP283" s="336"/>
      <c r="AQ283" s="336"/>
      <c r="AR283" s="336"/>
      <c r="AS283" s="336"/>
      <c r="AT283" s="336"/>
      <c r="AU283" s="336"/>
      <c r="AV283" s="336"/>
      <c r="AW283" s="336">
        <v>537708.73</v>
      </c>
      <c r="AX283" s="336"/>
      <c r="AY283" s="336"/>
      <c r="AZ283" s="336"/>
      <c r="BA283" s="336"/>
      <c r="BB283" s="336"/>
      <c r="BC283" s="336"/>
      <c r="BD283" s="336"/>
      <c r="BE283" s="336"/>
      <c r="BF283" s="336"/>
      <c r="BG283" s="336"/>
      <c r="BH283" s="336"/>
      <c r="BI283" s="336"/>
      <c r="BJ283" s="325"/>
      <c r="BK283" s="325"/>
      <c r="BL283" s="325"/>
      <c r="BM283" s="325"/>
      <c r="BN283" s="325"/>
      <c r="BO283" s="325"/>
      <c r="BP283" s="325"/>
      <c r="BQ283" s="325"/>
      <c r="BR283" s="325"/>
      <c r="BS283" s="325"/>
      <c r="BT283" s="325"/>
      <c r="BU283" s="325"/>
      <c r="BV283" s="336">
        <v>537708.73</v>
      </c>
      <c r="BW283" s="336"/>
      <c r="BX283" s="336"/>
      <c r="BY283" s="336"/>
      <c r="BZ283" s="336"/>
      <c r="CA283" s="336"/>
      <c r="CB283" s="336"/>
      <c r="CC283" s="336"/>
      <c r="CD283" s="336"/>
      <c r="CE283" s="336"/>
      <c r="CF283" s="336">
        <v>537708.73</v>
      </c>
      <c r="CG283" s="336"/>
      <c r="CH283" s="336"/>
      <c r="CI283" s="336"/>
      <c r="CJ283" s="336"/>
      <c r="CK283" s="336"/>
      <c r="CL283" s="336"/>
      <c r="CM283" s="336"/>
      <c r="CN283" s="336"/>
      <c r="CO283" s="336"/>
      <c r="CP283" s="336"/>
      <c r="CQ283" s="336"/>
      <c r="CR283" s="336"/>
      <c r="CS283" s="351"/>
      <c r="CT283" s="351"/>
      <c r="CU283" s="351"/>
      <c r="CV283" s="351"/>
      <c r="CW283" s="351"/>
      <c r="CX283" s="351"/>
      <c r="CY283" s="351"/>
      <c r="CZ283" s="351"/>
      <c r="DA283" s="351"/>
      <c r="DB283" s="351"/>
      <c r="DC283" s="351"/>
      <c r="DD283" s="351"/>
      <c r="DE283" s="126"/>
      <c r="DF283" s="126"/>
      <c r="DG283" s="126"/>
      <c r="DH283" s="126"/>
    </row>
    <row r="284" spans="1:112" s="10" customFormat="1" ht="38.25" customHeight="1">
      <c r="A284" s="353" t="s">
        <v>77</v>
      </c>
      <c r="B284" s="354"/>
      <c r="C284" s="354"/>
      <c r="D284" s="354"/>
      <c r="E284" s="354"/>
      <c r="F284" s="354"/>
      <c r="G284" s="354"/>
      <c r="H284" s="354"/>
      <c r="I284" s="354"/>
      <c r="J284" s="354"/>
      <c r="K284" s="354"/>
      <c r="L284" s="354"/>
      <c r="M284" s="354"/>
      <c r="N284" s="354"/>
      <c r="O284" s="354"/>
      <c r="P284" s="354"/>
      <c r="Q284" s="354"/>
      <c r="R284" s="354"/>
      <c r="S284" s="354"/>
      <c r="T284" s="354"/>
      <c r="U284" s="354"/>
      <c r="V284" s="354"/>
      <c r="W284" s="354"/>
      <c r="X284" s="354"/>
      <c r="Y284" s="168" t="s">
        <v>28</v>
      </c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336"/>
      <c r="AN284" s="336"/>
      <c r="AO284" s="336"/>
      <c r="AP284" s="336"/>
      <c r="AQ284" s="336"/>
      <c r="AR284" s="336"/>
      <c r="AS284" s="336"/>
      <c r="AT284" s="336"/>
      <c r="AU284" s="336"/>
      <c r="AV284" s="336"/>
      <c r="AW284" s="336"/>
      <c r="AX284" s="336"/>
      <c r="AY284" s="336"/>
      <c r="AZ284" s="336"/>
      <c r="BA284" s="336"/>
      <c r="BB284" s="336"/>
      <c r="BC284" s="336"/>
      <c r="BD284" s="336"/>
      <c r="BE284" s="336"/>
      <c r="BF284" s="336"/>
      <c r="BG284" s="336"/>
      <c r="BH284" s="336"/>
      <c r="BI284" s="336"/>
      <c r="BJ284" s="325"/>
      <c r="BK284" s="325"/>
      <c r="BL284" s="325"/>
      <c r="BM284" s="325"/>
      <c r="BN284" s="325"/>
      <c r="BO284" s="325"/>
      <c r="BP284" s="325"/>
      <c r="BQ284" s="325"/>
      <c r="BR284" s="325"/>
      <c r="BS284" s="325"/>
      <c r="BT284" s="325"/>
      <c r="BU284" s="325"/>
      <c r="BV284" s="336"/>
      <c r="BW284" s="336"/>
      <c r="BX284" s="336"/>
      <c r="BY284" s="336"/>
      <c r="BZ284" s="336"/>
      <c r="CA284" s="336"/>
      <c r="CB284" s="336"/>
      <c r="CC284" s="336"/>
      <c r="CD284" s="336"/>
      <c r="CE284" s="336"/>
      <c r="CF284" s="336"/>
      <c r="CG284" s="336"/>
      <c r="CH284" s="336"/>
      <c r="CI284" s="336"/>
      <c r="CJ284" s="336"/>
      <c r="CK284" s="336"/>
      <c r="CL284" s="336"/>
      <c r="CM284" s="336"/>
      <c r="CN284" s="336"/>
      <c r="CO284" s="336"/>
      <c r="CP284" s="336"/>
      <c r="CQ284" s="336"/>
      <c r="CR284" s="336"/>
      <c r="CS284" s="325"/>
      <c r="CT284" s="325"/>
      <c r="CU284" s="325"/>
      <c r="CV284" s="325"/>
      <c r="CW284" s="325"/>
      <c r="CX284" s="325"/>
      <c r="CY284" s="325"/>
      <c r="CZ284" s="325"/>
      <c r="DA284" s="325"/>
      <c r="DB284" s="325"/>
      <c r="DC284" s="325"/>
      <c r="DD284" s="325"/>
      <c r="DE284" s="126"/>
      <c r="DF284" s="126"/>
      <c r="DG284" s="126"/>
      <c r="DH284" s="126"/>
    </row>
    <row r="285" spans="1:112" s="10" customFormat="1" ht="25.5" customHeight="1">
      <c r="A285" s="353" t="s">
        <v>78</v>
      </c>
      <c r="B285" s="354"/>
      <c r="C285" s="354"/>
      <c r="D285" s="354"/>
      <c r="E285" s="354"/>
      <c r="F285" s="354"/>
      <c r="G285" s="354"/>
      <c r="H285" s="354"/>
      <c r="I285" s="354"/>
      <c r="J285" s="354"/>
      <c r="K285" s="354"/>
      <c r="L285" s="354"/>
      <c r="M285" s="354"/>
      <c r="N285" s="354"/>
      <c r="O285" s="354"/>
      <c r="P285" s="354"/>
      <c r="Q285" s="354"/>
      <c r="R285" s="354"/>
      <c r="S285" s="354"/>
      <c r="T285" s="354"/>
      <c r="U285" s="354"/>
      <c r="V285" s="354"/>
      <c r="W285" s="354"/>
      <c r="X285" s="354"/>
      <c r="Y285" s="168" t="s">
        <v>29</v>
      </c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336">
        <v>1121290.04</v>
      </c>
      <c r="AN285" s="336"/>
      <c r="AO285" s="336"/>
      <c r="AP285" s="336"/>
      <c r="AQ285" s="336"/>
      <c r="AR285" s="336"/>
      <c r="AS285" s="336"/>
      <c r="AT285" s="336"/>
      <c r="AU285" s="336"/>
      <c r="AV285" s="336"/>
      <c r="AW285" s="336">
        <v>1121290.04</v>
      </c>
      <c r="AX285" s="336"/>
      <c r="AY285" s="336"/>
      <c r="AZ285" s="336"/>
      <c r="BA285" s="336"/>
      <c r="BB285" s="336"/>
      <c r="BC285" s="336"/>
      <c r="BD285" s="336"/>
      <c r="BE285" s="336"/>
      <c r="BF285" s="336"/>
      <c r="BG285" s="336"/>
      <c r="BH285" s="336"/>
      <c r="BI285" s="336"/>
      <c r="BJ285" s="325"/>
      <c r="BK285" s="325"/>
      <c r="BL285" s="325"/>
      <c r="BM285" s="325"/>
      <c r="BN285" s="325"/>
      <c r="BO285" s="325"/>
      <c r="BP285" s="325"/>
      <c r="BQ285" s="325"/>
      <c r="BR285" s="325"/>
      <c r="BS285" s="325"/>
      <c r="BT285" s="325"/>
      <c r="BU285" s="325"/>
      <c r="BV285" s="336">
        <v>1121290.04</v>
      </c>
      <c r="BW285" s="336"/>
      <c r="BX285" s="336"/>
      <c r="BY285" s="336"/>
      <c r="BZ285" s="336"/>
      <c r="CA285" s="336"/>
      <c r="CB285" s="336"/>
      <c r="CC285" s="336"/>
      <c r="CD285" s="336"/>
      <c r="CE285" s="336"/>
      <c r="CF285" s="336">
        <v>1121290.04</v>
      </c>
      <c r="CG285" s="336"/>
      <c r="CH285" s="336"/>
      <c r="CI285" s="336"/>
      <c r="CJ285" s="336"/>
      <c r="CK285" s="336"/>
      <c r="CL285" s="336"/>
      <c r="CM285" s="336"/>
      <c r="CN285" s="336"/>
      <c r="CO285" s="336"/>
      <c r="CP285" s="336"/>
      <c r="CQ285" s="336"/>
      <c r="CR285" s="336"/>
      <c r="CS285" s="351"/>
      <c r="CT285" s="351"/>
      <c r="CU285" s="351"/>
      <c r="CV285" s="351"/>
      <c r="CW285" s="351"/>
      <c r="CX285" s="351"/>
      <c r="CY285" s="351"/>
      <c r="CZ285" s="351"/>
      <c r="DA285" s="351"/>
      <c r="DB285" s="351"/>
      <c r="DC285" s="351"/>
      <c r="DD285" s="351"/>
      <c r="DE285" s="126"/>
      <c r="DF285" s="126"/>
      <c r="DG285" s="126"/>
      <c r="DH285" s="126"/>
    </row>
    <row r="286" spans="1:112" s="17" customFormat="1" ht="39.75" customHeight="1">
      <c r="A286" s="369" t="s">
        <v>170</v>
      </c>
      <c r="B286" s="354"/>
      <c r="C286" s="354"/>
      <c r="D286" s="354"/>
      <c r="E286" s="354"/>
      <c r="F286" s="354"/>
      <c r="G286" s="354"/>
      <c r="H286" s="354"/>
      <c r="I286" s="354"/>
      <c r="J286" s="354"/>
      <c r="K286" s="354"/>
      <c r="L286" s="354"/>
      <c r="M286" s="354"/>
      <c r="N286" s="354"/>
      <c r="O286" s="354"/>
      <c r="P286" s="354"/>
      <c r="Q286" s="354"/>
      <c r="R286" s="354"/>
      <c r="S286" s="354"/>
      <c r="T286" s="354"/>
      <c r="U286" s="354"/>
      <c r="V286" s="354"/>
      <c r="W286" s="354"/>
      <c r="X286" s="354"/>
      <c r="Y286" s="348"/>
      <c r="Z286" s="348"/>
      <c r="AA286" s="348"/>
      <c r="AB286" s="348"/>
      <c r="AC286" s="348"/>
      <c r="AD286" s="348"/>
      <c r="AE286" s="348"/>
      <c r="AF286" s="348"/>
      <c r="AG286" s="348"/>
      <c r="AH286" s="348"/>
      <c r="AI286" s="348"/>
      <c r="AJ286" s="348"/>
      <c r="AK286" s="348"/>
      <c r="AL286" s="348"/>
      <c r="AM286" s="349">
        <v>113013.72</v>
      </c>
      <c r="AN286" s="349"/>
      <c r="AO286" s="349"/>
      <c r="AP286" s="349"/>
      <c r="AQ286" s="349"/>
      <c r="AR286" s="349"/>
      <c r="AS286" s="349"/>
      <c r="AT286" s="349"/>
      <c r="AU286" s="349"/>
      <c r="AV286" s="349"/>
      <c r="AW286" s="349">
        <v>113013.72</v>
      </c>
      <c r="AX286" s="349"/>
      <c r="AY286" s="349"/>
      <c r="AZ286" s="349"/>
      <c r="BA286" s="349"/>
      <c r="BB286" s="349"/>
      <c r="BC286" s="349"/>
      <c r="BD286" s="349"/>
      <c r="BE286" s="349"/>
      <c r="BF286" s="349"/>
      <c r="BG286" s="349"/>
      <c r="BH286" s="349"/>
      <c r="BI286" s="349"/>
      <c r="BJ286" s="350"/>
      <c r="BK286" s="350"/>
      <c r="BL286" s="350"/>
      <c r="BM286" s="350"/>
      <c r="BN286" s="350"/>
      <c r="BO286" s="350"/>
      <c r="BP286" s="350"/>
      <c r="BQ286" s="350"/>
      <c r="BR286" s="350"/>
      <c r="BS286" s="350"/>
      <c r="BT286" s="350"/>
      <c r="BU286" s="350"/>
      <c r="BV286" s="349">
        <v>113013.72</v>
      </c>
      <c r="BW286" s="349"/>
      <c r="BX286" s="349"/>
      <c r="BY286" s="349"/>
      <c r="BZ286" s="349"/>
      <c r="CA286" s="349"/>
      <c r="CB286" s="349"/>
      <c r="CC286" s="349"/>
      <c r="CD286" s="349"/>
      <c r="CE286" s="349"/>
      <c r="CF286" s="349">
        <v>113013.72</v>
      </c>
      <c r="CG286" s="349"/>
      <c r="CH286" s="349"/>
      <c r="CI286" s="349"/>
      <c r="CJ286" s="349"/>
      <c r="CK286" s="349"/>
      <c r="CL286" s="349"/>
      <c r="CM286" s="349"/>
      <c r="CN286" s="349"/>
      <c r="CO286" s="349"/>
      <c r="CP286" s="349"/>
      <c r="CQ286" s="349"/>
      <c r="CR286" s="349"/>
      <c r="CS286" s="350"/>
      <c r="CT286" s="350"/>
      <c r="CU286" s="350"/>
      <c r="CV286" s="350"/>
      <c r="CW286" s="350"/>
      <c r="CX286" s="350"/>
      <c r="CY286" s="350"/>
      <c r="CZ286" s="350"/>
      <c r="DA286" s="350"/>
      <c r="DB286" s="350"/>
      <c r="DC286" s="350"/>
      <c r="DD286" s="350"/>
      <c r="DE286" s="128"/>
      <c r="DF286" s="128"/>
      <c r="DG286" s="128"/>
      <c r="DH286" s="128"/>
    </row>
    <row r="287" spans="1:112" s="71" customFormat="1" ht="7.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</row>
    <row r="288" spans="1:112" s="71" customFormat="1" ht="12.75">
      <c r="A288" s="74"/>
      <c r="B288" s="102"/>
      <c r="C288" s="102"/>
      <c r="D288" s="102"/>
      <c r="E288" s="102"/>
      <c r="F288" s="102"/>
      <c r="G288" s="102"/>
      <c r="H288" s="102" t="s">
        <v>32</v>
      </c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  <c r="CW288" s="102"/>
      <c r="CX288" s="102"/>
      <c r="CY288" s="102"/>
      <c r="CZ288" s="102"/>
      <c r="DA288" s="102"/>
      <c r="DB288" s="74"/>
      <c r="DC288" s="74"/>
      <c r="DD288" s="74"/>
      <c r="DE288" s="74"/>
      <c r="DF288" s="74"/>
      <c r="DG288" s="74"/>
      <c r="DH288" s="74"/>
    </row>
    <row r="289" spans="1:112" s="11" customFormat="1" ht="9" customHeight="1">
      <c r="A289" s="129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  <c r="BG289" s="130"/>
      <c r="BH289" s="130"/>
      <c r="BI289" s="130"/>
      <c r="BJ289" s="130"/>
      <c r="BK289" s="131"/>
      <c r="BL289" s="131"/>
      <c r="BM289" s="131"/>
      <c r="BN289" s="131"/>
      <c r="BO289" s="131"/>
      <c r="BP289" s="131"/>
      <c r="BQ289" s="131"/>
      <c r="BR289" s="131"/>
      <c r="BS289" s="131"/>
      <c r="BT289" s="131"/>
      <c r="BU289" s="131"/>
      <c r="BV289" s="131"/>
      <c r="BW289" s="131"/>
      <c r="BX289" s="131"/>
      <c r="BY289" s="132"/>
      <c r="BZ289" s="132"/>
      <c r="CA289" s="132"/>
      <c r="CB289" s="132"/>
      <c r="CC289" s="132"/>
      <c r="CD289" s="132"/>
      <c r="CE289" s="132"/>
      <c r="CF289" s="132"/>
      <c r="CG289" s="132"/>
      <c r="CH289" s="132"/>
      <c r="CI289" s="132"/>
      <c r="CJ289" s="132"/>
      <c r="CK289" s="132"/>
      <c r="CL289" s="132"/>
      <c r="CM289" s="132"/>
      <c r="CN289" s="132"/>
      <c r="CO289" s="132"/>
      <c r="CP289" s="132"/>
      <c r="CQ289" s="132"/>
      <c r="CR289" s="132"/>
      <c r="CS289" s="132"/>
      <c r="CT289" s="132"/>
      <c r="CU289" s="132"/>
      <c r="CV289" s="132"/>
      <c r="CW289" s="132"/>
      <c r="CX289" s="132"/>
      <c r="CY289" s="132"/>
      <c r="CZ289" s="132"/>
      <c r="DA289" s="132"/>
      <c r="DB289" s="133"/>
      <c r="DC289" s="133"/>
      <c r="DD289" s="133"/>
      <c r="DE289" s="133"/>
      <c r="DF289" s="133"/>
      <c r="DG289" s="133"/>
      <c r="DH289" s="133"/>
    </row>
    <row r="290" spans="1:112" s="11" customFormat="1" ht="25.5" customHeight="1">
      <c r="A290" s="177" t="s">
        <v>50</v>
      </c>
      <c r="B290" s="177"/>
      <c r="C290" s="177"/>
      <c r="D290" s="177"/>
      <c r="E290" s="177"/>
      <c r="F290" s="177"/>
      <c r="G290" s="177" t="s">
        <v>0</v>
      </c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  <c r="BD290" s="177"/>
      <c r="BE290" s="177"/>
      <c r="BF290" s="177"/>
      <c r="BG290" s="177"/>
      <c r="BH290" s="177"/>
      <c r="BI290" s="177"/>
      <c r="BJ290" s="177"/>
      <c r="BK290" s="177"/>
      <c r="BL290" s="177"/>
      <c r="BM290" s="177"/>
      <c r="BN290" s="177"/>
      <c r="BO290" s="177"/>
      <c r="BP290" s="177"/>
      <c r="BQ290" s="347" t="s">
        <v>8</v>
      </c>
      <c r="BR290" s="347"/>
      <c r="BS290" s="347"/>
      <c r="BT290" s="347"/>
      <c r="BU290" s="347"/>
      <c r="BV290" s="347"/>
      <c r="BW290" s="347"/>
      <c r="BX290" s="347"/>
      <c r="BY290" s="347"/>
      <c r="BZ290" s="347"/>
      <c r="CA290" s="347"/>
      <c r="CB290" s="347"/>
      <c r="CC290" s="347"/>
      <c r="CD290" s="347"/>
      <c r="CE290" s="347"/>
      <c r="CF290" s="347"/>
      <c r="CG290" s="347"/>
      <c r="CH290" s="347"/>
      <c r="CI290" s="347"/>
      <c r="CJ290" s="347"/>
      <c r="CK290" s="347" t="s">
        <v>33</v>
      </c>
      <c r="CL290" s="347"/>
      <c r="CM290" s="347"/>
      <c r="CN290" s="347"/>
      <c r="CO290" s="347"/>
      <c r="CP290" s="347"/>
      <c r="CQ290" s="347"/>
      <c r="CR290" s="347"/>
      <c r="CS290" s="347"/>
      <c r="CT290" s="347"/>
      <c r="CU290" s="347"/>
      <c r="CV290" s="347"/>
      <c r="CW290" s="347"/>
      <c r="CX290" s="347"/>
      <c r="CY290" s="347"/>
      <c r="CZ290" s="347"/>
      <c r="DA290" s="347"/>
      <c r="DB290" s="347"/>
      <c r="DC290" s="347"/>
      <c r="DD290" s="347"/>
      <c r="DE290" s="134"/>
      <c r="DF290" s="134"/>
      <c r="DG290" s="134"/>
      <c r="DH290" s="134"/>
    </row>
    <row r="291" spans="1:112" s="10" customFormat="1" ht="29.25" customHeight="1">
      <c r="A291" s="184" t="s">
        <v>45</v>
      </c>
      <c r="B291" s="184"/>
      <c r="C291" s="184"/>
      <c r="D291" s="184"/>
      <c r="E291" s="184"/>
      <c r="F291" s="184"/>
      <c r="G291" s="110"/>
      <c r="H291" s="189" t="s">
        <v>419</v>
      </c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283" t="s">
        <v>651</v>
      </c>
      <c r="BR291" s="283"/>
      <c r="BS291" s="283"/>
      <c r="BT291" s="283"/>
      <c r="BU291" s="283"/>
      <c r="BV291" s="283"/>
      <c r="BW291" s="283"/>
      <c r="BX291" s="283"/>
      <c r="BY291" s="283"/>
      <c r="BZ291" s="283"/>
      <c r="CA291" s="283"/>
      <c r="CB291" s="283"/>
      <c r="CC291" s="283"/>
      <c r="CD291" s="283"/>
      <c r="CE291" s="283"/>
      <c r="CF291" s="283"/>
      <c r="CG291" s="283"/>
      <c r="CH291" s="283"/>
      <c r="CI291" s="283"/>
      <c r="CJ291" s="283"/>
      <c r="CK291" s="283" t="s">
        <v>656</v>
      </c>
      <c r="CL291" s="283"/>
      <c r="CM291" s="283"/>
      <c r="CN291" s="283"/>
      <c r="CO291" s="283"/>
      <c r="CP291" s="283"/>
      <c r="CQ291" s="283"/>
      <c r="CR291" s="283"/>
      <c r="CS291" s="283"/>
      <c r="CT291" s="283"/>
      <c r="CU291" s="283"/>
      <c r="CV291" s="283"/>
      <c r="CW291" s="283"/>
      <c r="CX291" s="283"/>
      <c r="CY291" s="283"/>
      <c r="CZ291" s="283"/>
      <c r="DA291" s="283"/>
      <c r="DB291" s="283"/>
      <c r="DC291" s="283"/>
      <c r="DD291" s="283"/>
      <c r="DE291" s="126"/>
      <c r="DF291" s="126"/>
      <c r="DG291" s="126"/>
      <c r="DH291" s="126"/>
    </row>
    <row r="292" spans="1:112" s="10" customFormat="1" ht="40.5" customHeight="1">
      <c r="A292" s="184" t="s">
        <v>46</v>
      </c>
      <c r="B292" s="184"/>
      <c r="C292" s="184"/>
      <c r="D292" s="184"/>
      <c r="E292" s="184"/>
      <c r="F292" s="184"/>
      <c r="G292" s="110"/>
      <c r="H292" s="189" t="s">
        <v>171</v>
      </c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345"/>
      <c r="BR292" s="345"/>
      <c r="BS292" s="345"/>
      <c r="BT292" s="345"/>
      <c r="BU292" s="345"/>
      <c r="BV292" s="345"/>
      <c r="BW292" s="345"/>
      <c r="BX292" s="345"/>
      <c r="BY292" s="345"/>
      <c r="BZ292" s="345"/>
      <c r="CA292" s="345"/>
      <c r="CB292" s="345"/>
      <c r="CC292" s="345"/>
      <c r="CD292" s="345"/>
      <c r="CE292" s="345"/>
      <c r="CF292" s="345"/>
      <c r="CG292" s="345"/>
      <c r="CH292" s="345"/>
      <c r="CI292" s="345"/>
      <c r="CJ292" s="345"/>
      <c r="CK292" s="345"/>
      <c r="CL292" s="345"/>
      <c r="CM292" s="345"/>
      <c r="CN292" s="345"/>
      <c r="CO292" s="345"/>
      <c r="CP292" s="345"/>
      <c r="CQ292" s="345"/>
      <c r="CR292" s="345"/>
      <c r="CS292" s="345"/>
      <c r="CT292" s="345"/>
      <c r="CU292" s="345"/>
      <c r="CV292" s="345"/>
      <c r="CW292" s="345"/>
      <c r="CX292" s="345"/>
      <c r="CY292" s="345"/>
      <c r="CZ292" s="345"/>
      <c r="DA292" s="345"/>
      <c r="DB292" s="345"/>
      <c r="DC292" s="345"/>
      <c r="DD292" s="345"/>
      <c r="DE292" s="126"/>
      <c r="DF292" s="126"/>
      <c r="DG292" s="126"/>
      <c r="DH292" s="126"/>
    </row>
    <row r="293" spans="1:112" s="10" customFormat="1" ht="43.5" customHeight="1">
      <c r="A293" s="184" t="s">
        <v>53</v>
      </c>
      <c r="B293" s="184"/>
      <c r="C293" s="184"/>
      <c r="D293" s="184"/>
      <c r="E293" s="184"/>
      <c r="F293" s="184"/>
      <c r="G293" s="110"/>
      <c r="H293" s="189" t="s">
        <v>172</v>
      </c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345"/>
      <c r="BR293" s="345"/>
      <c r="BS293" s="345"/>
      <c r="BT293" s="345"/>
      <c r="BU293" s="345"/>
      <c r="BV293" s="345"/>
      <c r="BW293" s="345"/>
      <c r="BX293" s="345"/>
      <c r="BY293" s="345"/>
      <c r="BZ293" s="345"/>
      <c r="CA293" s="345"/>
      <c r="CB293" s="345"/>
      <c r="CC293" s="345"/>
      <c r="CD293" s="345"/>
      <c r="CE293" s="345"/>
      <c r="CF293" s="345"/>
      <c r="CG293" s="345"/>
      <c r="CH293" s="345"/>
      <c r="CI293" s="345"/>
      <c r="CJ293" s="345"/>
      <c r="CK293" s="345"/>
      <c r="CL293" s="345"/>
      <c r="CM293" s="345"/>
      <c r="CN293" s="345"/>
      <c r="CO293" s="345"/>
      <c r="CP293" s="345"/>
      <c r="CQ293" s="345"/>
      <c r="CR293" s="345"/>
      <c r="CS293" s="345"/>
      <c r="CT293" s="345"/>
      <c r="CU293" s="345"/>
      <c r="CV293" s="345"/>
      <c r="CW293" s="345"/>
      <c r="CX293" s="345"/>
      <c r="CY293" s="345"/>
      <c r="CZ293" s="345"/>
      <c r="DA293" s="345"/>
      <c r="DB293" s="345"/>
      <c r="DC293" s="345"/>
      <c r="DD293" s="345"/>
      <c r="DE293" s="126"/>
      <c r="DF293" s="126"/>
      <c r="DG293" s="126"/>
      <c r="DH293" s="126"/>
    </row>
    <row r="294" spans="1:112" s="10" customFormat="1" ht="27.75" customHeight="1">
      <c r="A294" s="184" t="s">
        <v>79</v>
      </c>
      <c r="B294" s="184"/>
      <c r="C294" s="184"/>
      <c r="D294" s="184"/>
      <c r="E294" s="184"/>
      <c r="F294" s="184"/>
      <c r="G294" s="110"/>
      <c r="H294" s="189" t="s">
        <v>173</v>
      </c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346" t="s">
        <v>529</v>
      </c>
      <c r="BR294" s="346"/>
      <c r="BS294" s="346"/>
      <c r="BT294" s="346"/>
      <c r="BU294" s="346"/>
      <c r="BV294" s="346"/>
      <c r="BW294" s="346"/>
      <c r="BX294" s="346"/>
      <c r="BY294" s="346"/>
      <c r="BZ294" s="346"/>
      <c r="CA294" s="346"/>
      <c r="CB294" s="346"/>
      <c r="CC294" s="346"/>
      <c r="CD294" s="346"/>
      <c r="CE294" s="346"/>
      <c r="CF294" s="346"/>
      <c r="CG294" s="346"/>
      <c r="CH294" s="346"/>
      <c r="CI294" s="346"/>
      <c r="CJ294" s="346"/>
      <c r="CK294" s="346" t="s">
        <v>658</v>
      </c>
      <c r="CL294" s="346"/>
      <c r="CM294" s="346"/>
      <c r="CN294" s="346"/>
      <c r="CO294" s="346"/>
      <c r="CP294" s="346"/>
      <c r="CQ294" s="346"/>
      <c r="CR294" s="346"/>
      <c r="CS294" s="346"/>
      <c r="CT294" s="346"/>
      <c r="CU294" s="346"/>
      <c r="CV294" s="346"/>
      <c r="CW294" s="346"/>
      <c r="CX294" s="346"/>
      <c r="CY294" s="346"/>
      <c r="CZ294" s="346"/>
      <c r="DA294" s="346"/>
      <c r="DB294" s="346"/>
      <c r="DC294" s="346"/>
      <c r="DD294" s="346"/>
      <c r="DE294" s="126"/>
      <c r="DF294" s="126"/>
      <c r="DG294" s="126"/>
      <c r="DH294" s="126"/>
    </row>
    <row r="295" spans="1:112" s="10" customFormat="1" ht="40.5" customHeight="1">
      <c r="A295" s="184" t="s">
        <v>80</v>
      </c>
      <c r="B295" s="184"/>
      <c r="C295" s="184"/>
      <c r="D295" s="184"/>
      <c r="E295" s="184"/>
      <c r="F295" s="184"/>
      <c r="G295" s="110"/>
      <c r="H295" s="189" t="s">
        <v>174</v>
      </c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345"/>
      <c r="BR295" s="345"/>
      <c r="BS295" s="345"/>
      <c r="BT295" s="345"/>
      <c r="BU295" s="345"/>
      <c r="BV295" s="345"/>
      <c r="BW295" s="345"/>
      <c r="BX295" s="345"/>
      <c r="BY295" s="345"/>
      <c r="BZ295" s="345"/>
      <c r="CA295" s="345"/>
      <c r="CB295" s="345"/>
      <c r="CC295" s="345"/>
      <c r="CD295" s="345"/>
      <c r="CE295" s="345"/>
      <c r="CF295" s="345"/>
      <c r="CG295" s="345"/>
      <c r="CH295" s="345"/>
      <c r="CI295" s="345"/>
      <c r="CJ295" s="345"/>
      <c r="CK295" s="345"/>
      <c r="CL295" s="345"/>
      <c r="CM295" s="345"/>
      <c r="CN295" s="345"/>
      <c r="CO295" s="345"/>
      <c r="CP295" s="345"/>
      <c r="CQ295" s="345"/>
      <c r="CR295" s="345"/>
      <c r="CS295" s="345"/>
      <c r="CT295" s="345"/>
      <c r="CU295" s="345"/>
      <c r="CV295" s="345"/>
      <c r="CW295" s="345"/>
      <c r="CX295" s="345"/>
      <c r="CY295" s="345"/>
      <c r="CZ295" s="345"/>
      <c r="DA295" s="345"/>
      <c r="DB295" s="345"/>
      <c r="DC295" s="345"/>
      <c r="DD295" s="345"/>
      <c r="DE295" s="126"/>
      <c r="DF295" s="126"/>
      <c r="DG295" s="126"/>
      <c r="DH295" s="126"/>
    </row>
    <row r="296" spans="1:112" s="10" customFormat="1" ht="43.5" customHeight="1">
      <c r="A296" s="184" t="s">
        <v>81</v>
      </c>
      <c r="B296" s="184"/>
      <c r="C296" s="184"/>
      <c r="D296" s="184"/>
      <c r="E296" s="184"/>
      <c r="F296" s="184"/>
      <c r="G296" s="110"/>
      <c r="H296" s="189" t="s">
        <v>175</v>
      </c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345"/>
      <c r="BR296" s="345"/>
      <c r="BS296" s="345"/>
      <c r="BT296" s="345"/>
      <c r="BU296" s="345"/>
      <c r="BV296" s="345"/>
      <c r="BW296" s="345"/>
      <c r="BX296" s="345"/>
      <c r="BY296" s="345"/>
      <c r="BZ296" s="345"/>
      <c r="CA296" s="345"/>
      <c r="CB296" s="345"/>
      <c r="CC296" s="345"/>
      <c r="CD296" s="345"/>
      <c r="CE296" s="345"/>
      <c r="CF296" s="345"/>
      <c r="CG296" s="345"/>
      <c r="CH296" s="345"/>
      <c r="CI296" s="345"/>
      <c r="CJ296" s="345"/>
      <c r="CK296" s="345"/>
      <c r="CL296" s="345"/>
      <c r="CM296" s="345"/>
      <c r="CN296" s="345"/>
      <c r="CO296" s="345"/>
      <c r="CP296" s="345"/>
      <c r="CQ296" s="345"/>
      <c r="CR296" s="345"/>
      <c r="CS296" s="345"/>
      <c r="CT296" s="345"/>
      <c r="CU296" s="345"/>
      <c r="CV296" s="345"/>
      <c r="CW296" s="345"/>
      <c r="CX296" s="345"/>
      <c r="CY296" s="345"/>
      <c r="CZ296" s="345"/>
      <c r="DA296" s="345"/>
      <c r="DB296" s="345"/>
      <c r="DC296" s="345"/>
      <c r="DD296" s="345"/>
      <c r="DE296" s="126"/>
      <c r="DF296" s="126"/>
      <c r="DG296" s="126"/>
      <c r="DH296" s="126"/>
    </row>
    <row r="297" spans="1:112" s="10" customFormat="1" ht="40.5" customHeight="1">
      <c r="A297" s="184" t="s">
        <v>82</v>
      </c>
      <c r="B297" s="184"/>
      <c r="C297" s="184"/>
      <c r="D297" s="184"/>
      <c r="E297" s="184"/>
      <c r="F297" s="184"/>
      <c r="G297" s="110"/>
      <c r="H297" s="189" t="s">
        <v>176</v>
      </c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284" t="s">
        <v>653</v>
      </c>
      <c r="BR297" s="284"/>
      <c r="BS297" s="284"/>
      <c r="BT297" s="284"/>
      <c r="BU297" s="284"/>
      <c r="BV297" s="284"/>
      <c r="BW297" s="284"/>
      <c r="BX297" s="284"/>
      <c r="BY297" s="284"/>
      <c r="BZ297" s="284"/>
      <c r="CA297" s="284"/>
      <c r="CB297" s="284"/>
      <c r="CC297" s="284"/>
      <c r="CD297" s="284"/>
      <c r="CE297" s="284"/>
      <c r="CF297" s="284"/>
      <c r="CG297" s="284"/>
      <c r="CH297" s="284"/>
      <c r="CI297" s="284"/>
      <c r="CJ297" s="284"/>
      <c r="CK297" s="284" t="s">
        <v>657</v>
      </c>
      <c r="CL297" s="284"/>
      <c r="CM297" s="284"/>
      <c r="CN297" s="284"/>
      <c r="CO297" s="284"/>
      <c r="CP297" s="284"/>
      <c r="CQ297" s="284"/>
      <c r="CR297" s="284"/>
      <c r="CS297" s="284"/>
      <c r="CT297" s="284"/>
      <c r="CU297" s="284"/>
      <c r="CV297" s="284"/>
      <c r="CW297" s="284"/>
      <c r="CX297" s="284"/>
      <c r="CY297" s="284"/>
      <c r="CZ297" s="284"/>
      <c r="DA297" s="284"/>
      <c r="DB297" s="284"/>
      <c r="DC297" s="284"/>
      <c r="DD297" s="284"/>
      <c r="DE297" s="126"/>
      <c r="DF297" s="126"/>
      <c r="DG297" s="126"/>
      <c r="DH297" s="126"/>
    </row>
    <row r="298" spans="1:112" s="10" customFormat="1" ht="41.25" customHeight="1">
      <c r="A298" s="184" t="s">
        <v>83</v>
      </c>
      <c r="B298" s="184"/>
      <c r="C298" s="184"/>
      <c r="D298" s="184"/>
      <c r="E298" s="184"/>
      <c r="F298" s="184"/>
      <c r="G298" s="110"/>
      <c r="H298" s="189" t="s">
        <v>177</v>
      </c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345"/>
      <c r="BR298" s="345"/>
      <c r="BS298" s="345"/>
      <c r="BT298" s="345"/>
      <c r="BU298" s="345"/>
      <c r="BV298" s="345"/>
      <c r="BW298" s="345"/>
      <c r="BX298" s="345"/>
      <c r="BY298" s="345"/>
      <c r="BZ298" s="345"/>
      <c r="CA298" s="345"/>
      <c r="CB298" s="345"/>
      <c r="CC298" s="345"/>
      <c r="CD298" s="345"/>
      <c r="CE298" s="345"/>
      <c r="CF298" s="345"/>
      <c r="CG298" s="345"/>
      <c r="CH298" s="345"/>
      <c r="CI298" s="345"/>
      <c r="CJ298" s="345"/>
      <c r="CK298" s="345"/>
      <c r="CL298" s="345"/>
      <c r="CM298" s="345"/>
      <c r="CN298" s="345"/>
      <c r="CO298" s="345"/>
      <c r="CP298" s="345"/>
      <c r="CQ298" s="345"/>
      <c r="CR298" s="345"/>
      <c r="CS298" s="345"/>
      <c r="CT298" s="345"/>
      <c r="CU298" s="345"/>
      <c r="CV298" s="345"/>
      <c r="CW298" s="345"/>
      <c r="CX298" s="345"/>
      <c r="CY298" s="345"/>
      <c r="CZ298" s="345"/>
      <c r="DA298" s="345"/>
      <c r="DB298" s="345"/>
      <c r="DC298" s="345"/>
      <c r="DD298" s="345"/>
      <c r="DE298" s="126"/>
      <c r="DF298" s="126"/>
      <c r="DG298" s="126"/>
      <c r="DH298" s="126"/>
    </row>
    <row r="299" spans="1:112" s="10" customFormat="1" ht="42" customHeight="1">
      <c r="A299" s="184" t="s">
        <v>84</v>
      </c>
      <c r="B299" s="184"/>
      <c r="C299" s="184"/>
      <c r="D299" s="184"/>
      <c r="E299" s="184"/>
      <c r="F299" s="184"/>
      <c r="G299" s="110"/>
      <c r="H299" s="189" t="s">
        <v>178</v>
      </c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345"/>
      <c r="BR299" s="345"/>
      <c r="BS299" s="345"/>
      <c r="BT299" s="345"/>
      <c r="BU299" s="345"/>
      <c r="BV299" s="345"/>
      <c r="BW299" s="345"/>
      <c r="BX299" s="345"/>
      <c r="BY299" s="345"/>
      <c r="BZ299" s="345"/>
      <c r="CA299" s="345"/>
      <c r="CB299" s="345"/>
      <c r="CC299" s="345"/>
      <c r="CD299" s="345"/>
      <c r="CE299" s="345"/>
      <c r="CF299" s="345"/>
      <c r="CG299" s="345"/>
      <c r="CH299" s="345"/>
      <c r="CI299" s="345"/>
      <c r="CJ299" s="345"/>
      <c r="CK299" s="345"/>
      <c r="CL299" s="345"/>
      <c r="CM299" s="345"/>
      <c r="CN299" s="345"/>
      <c r="CO299" s="345"/>
      <c r="CP299" s="345"/>
      <c r="CQ299" s="345"/>
      <c r="CR299" s="345"/>
      <c r="CS299" s="345"/>
      <c r="CT299" s="345"/>
      <c r="CU299" s="345"/>
      <c r="CV299" s="345"/>
      <c r="CW299" s="345"/>
      <c r="CX299" s="345"/>
      <c r="CY299" s="345"/>
      <c r="CZ299" s="345"/>
      <c r="DA299" s="345"/>
      <c r="DB299" s="345"/>
      <c r="DC299" s="345"/>
      <c r="DD299" s="345"/>
      <c r="DE299" s="126"/>
      <c r="DF299" s="126"/>
      <c r="DG299" s="126"/>
      <c r="DH299" s="126"/>
    </row>
    <row r="300" spans="1:112" s="10" customFormat="1" ht="30.75" customHeight="1">
      <c r="A300" s="184" t="s">
        <v>85</v>
      </c>
      <c r="B300" s="184"/>
      <c r="C300" s="184"/>
      <c r="D300" s="184"/>
      <c r="E300" s="184"/>
      <c r="F300" s="184"/>
      <c r="G300" s="110"/>
      <c r="H300" s="189" t="s">
        <v>661</v>
      </c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329">
        <v>4250.5</v>
      </c>
      <c r="BR300" s="329"/>
      <c r="BS300" s="329"/>
      <c r="BT300" s="329"/>
      <c r="BU300" s="329"/>
      <c r="BV300" s="329"/>
      <c r="BW300" s="329"/>
      <c r="BX300" s="329"/>
      <c r="BY300" s="329"/>
      <c r="BZ300" s="329"/>
      <c r="CA300" s="329"/>
      <c r="CB300" s="329"/>
      <c r="CC300" s="329"/>
      <c r="CD300" s="329"/>
      <c r="CE300" s="329"/>
      <c r="CF300" s="329"/>
      <c r="CG300" s="329"/>
      <c r="CH300" s="329"/>
      <c r="CI300" s="329"/>
      <c r="CJ300" s="329"/>
      <c r="CK300" s="329">
        <v>4250.5</v>
      </c>
      <c r="CL300" s="329"/>
      <c r="CM300" s="329"/>
      <c r="CN300" s="329"/>
      <c r="CO300" s="329"/>
      <c r="CP300" s="329"/>
      <c r="CQ300" s="329"/>
      <c r="CR300" s="329"/>
      <c r="CS300" s="329"/>
      <c r="CT300" s="329"/>
      <c r="CU300" s="329"/>
      <c r="CV300" s="329"/>
      <c r="CW300" s="329"/>
      <c r="CX300" s="329"/>
      <c r="CY300" s="329"/>
      <c r="CZ300" s="329"/>
      <c r="DA300" s="329"/>
      <c r="DB300" s="329"/>
      <c r="DC300" s="329"/>
      <c r="DD300" s="329"/>
      <c r="DE300" s="126"/>
      <c r="DF300" s="126"/>
      <c r="DG300" s="126"/>
      <c r="DH300" s="126"/>
    </row>
    <row r="301" spans="1:112" s="10" customFormat="1" ht="40.5" customHeight="1">
      <c r="A301" s="184" t="s">
        <v>86</v>
      </c>
      <c r="B301" s="184"/>
      <c r="C301" s="184"/>
      <c r="D301" s="184"/>
      <c r="E301" s="184"/>
      <c r="F301" s="184"/>
      <c r="G301" s="110"/>
      <c r="H301" s="189" t="s">
        <v>110</v>
      </c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344"/>
      <c r="BR301" s="344"/>
      <c r="BS301" s="344"/>
      <c r="BT301" s="344"/>
      <c r="BU301" s="344"/>
      <c r="BV301" s="344"/>
      <c r="BW301" s="344"/>
      <c r="BX301" s="344"/>
      <c r="BY301" s="344"/>
      <c r="BZ301" s="344"/>
      <c r="CA301" s="344"/>
      <c r="CB301" s="344"/>
      <c r="CC301" s="344"/>
      <c r="CD301" s="344"/>
      <c r="CE301" s="344"/>
      <c r="CF301" s="344"/>
      <c r="CG301" s="344"/>
      <c r="CH301" s="344"/>
      <c r="CI301" s="344"/>
      <c r="CJ301" s="344"/>
      <c r="CK301" s="344"/>
      <c r="CL301" s="344"/>
      <c r="CM301" s="344"/>
      <c r="CN301" s="344"/>
      <c r="CO301" s="344"/>
      <c r="CP301" s="344"/>
      <c r="CQ301" s="344"/>
      <c r="CR301" s="344"/>
      <c r="CS301" s="344"/>
      <c r="CT301" s="344"/>
      <c r="CU301" s="344"/>
      <c r="CV301" s="344"/>
      <c r="CW301" s="344"/>
      <c r="CX301" s="344"/>
      <c r="CY301" s="344"/>
      <c r="CZ301" s="344"/>
      <c r="DA301" s="344"/>
      <c r="DB301" s="344"/>
      <c r="DC301" s="344"/>
      <c r="DD301" s="344"/>
      <c r="DE301" s="126"/>
      <c r="DF301" s="126"/>
      <c r="DG301" s="126"/>
      <c r="DH301" s="126"/>
    </row>
    <row r="302" spans="1:112" s="10" customFormat="1" ht="40.5" customHeight="1">
      <c r="A302" s="184" t="s">
        <v>87</v>
      </c>
      <c r="B302" s="184"/>
      <c r="C302" s="184"/>
      <c r="D302" s="184"/>
      <c r="E302" s="184"/>
      <c r="F302" s="184"/>
      <c r="G302" s="110"/>
      <c r="H302" s="189" t="s">
        <v>111</v>
      </c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333"/>
      <c r="BR302" s="333"/>
      <c r="BS302" s="333"/>
      <c r="BT302" s="333"/>
      <c r="BU302" s="333"/>
      <c r="BV302" s="333"/>
      <c r="BW302" s="333"/>
      <c r="BX302" s="333"/>
      <c r="BY302" s="333"/>
      <c r="BZ302" s="333"/>
      <c r="CA302" s="333"/>
      <c r="CB302" s="333"/>
      <c r="CC302" s="333"/>
      <c r="CD302" s="333"/>
      <c r="CE302" s="333"/>
      <c r="CF302" s="333"/>
      <c r="CG302" s="333"/>
      <c r="CH302" s="333"/>
      <c r="CI302" s="333"/>
      <c r="CJ302" s="333"/>
      <c r="CK302" s="333"/>
      <c r="CL302" s="333"/>
      <c r="CM302" s="333"/>
      <c r="CN302" s="333"/>
      <c r="CO302" s="333"/>
      <c r="CP302" s="333"/>
      <c r="CQ302" s="333"/>
      <c r="CR302" s="333"/>
      <c r="CS302" s="333"/>
      <c r="CT302" s="333"/>
      <c r="CU302" s="333"/>
      <c r="CV302" s="333"/>
      <c r="CW302" s="333"/>
      <c r="CX302" s="333"/>
      <c r="CY302" s="333"/>
      <c r="CZ302" s="333"/>
      <c r="DA302" s="333"/>
      <c r="DB302" s="333"/>
      <c r="DC302" s="333"/>
      <c r="DD302" s="333"/>
      <c r="DE302" s="126"/>
      <c r="DF302" s="126"/>
      <c r="DG302" s="126"/>
      <c r="DH302" s="126"/>
    </row>
    <row r="303" spans="1:112" s="10" customFormat="1" ht="27" customHeight="1">
      <c r="A303" s="184" t="s">
        <v>88</v>
      </c>
      <c r="B303" s="184"/>
      <c r="C303" s="184"/>
      <c r="D303" s="184"/>
      <c r="E303" s="184"/>
      <c r="F303" s="184"/>
      <c r="G303" s="110"/>
      <c r="H303" s="189" t="s">
        <v>141</v>
      </c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343"/>
      <c r="BR303" s="343"/>
      <c r="BS303" s="343"/>
      <c r="BT303" s="343"/>
      <c r="BU303" s="343"/>
      <c r="BV303" s="343"/>
      <c r="BW303" s="343"/>
      <c r="BX303" s="343"/>
      <c r="BY303" s="343"/>
      <c r="BZ303" s="343"/>
      <c r="CA303" s="343"/>
      <c r="CB303" s="343"/>
      <c r="CC303" s="343"/>
      <c r="CD303" s="343"/>
      <c r="CE303" s="343"/>
      <c r="CF303" s="343"/>
      <c r="CG303" s="343"/>
      <c r="CH303" s="343"/>
      <c r="CI303" s="343"/>
      <c r="CJ303" s="343"/>
      <c r="CK303" s="343"/>
      <c r="CL303" s="343"/>
      <c r="CM303" s="343"/>
      <c r="CN303" s="343"/>
      <c r="CO303" s="343"/>
      <c r="CP303" s="343"/>
      <c r="CQ303" s="343"/>
      <c r="CR303" s="343"/>
      <c r="CS303" s="343"/>
      <c r="CT303" s="343"/>
      <c r="CU303" s="343"/>
      <c r="CV303" s="343"/>
      <c r="CW303" s="343"/>
      <c r="CX303" s="343"/>
      <c r="CY303" s="343"/>
      <c r="CZ303" s="343"/>
      <c r="DA303" s="343"/>
      <c r="DB303" s="343"/>
      <c r="DC303" s="343"/>
      <c r="DD303" s="343"/>
      <c r="DE303" s="126"/>
      <c r="DF303" s="126"/>
      <c r="DG303" s="126"/>
      <c r="DH303" s="126"/>
    </row>
    <row r="304" spans="1:112" s="10" customFormat="1" ht="28.5" customHeight="1">
      <c r="A304" s="184" t="s">
        <v>89</v>
      </c>
      <c r="B304" s="184"/>
      <c r="C304" s="184"/>
      <c r="D304" s="184"/>
      <c r="E304" s="184"/>
      <c r="F304" s="184"/>
      <c r="G304" s="110"/>
      <c r="H304" s="189" t="s">
        <v>193</v>
      </c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343">
        <v>110.8</v>
      </c>
      <c r="BR304" s="343"/>
      <c r="BS304" s="343"/>
      <c r="BT304" s="343"/>
      <c r="BU304" s="343"/>
      <c r="BV304" s="343"/>
      <c r="BW304" s="343"/>
      <c r="BX304" s="343"/>
      <c r="BY304" s="343"/>
      <c r="BZ304" s="343"/>
      <c r="CA304" s="343"/>
      <c r="CB304" s="343"/>
      <c r="CC304" s="343"/>
      <c r="CD304" s="343"/>
      <c r="CE304" s="343"/>
      <c r="CF304" s="343"/>
      <c r="CG304" s="343"/>
      <c r="CH304" s="343"/>
      <c r="CI304" s="343"/>
      <c r="CJ304" s="343"/>
      <c r="CK304" s="343">
        <v>110.8</v>
      </c>
      <c r="CL304" s="343"/>
      <c r="CM304" s="343"/>
      <c r="CN304" s="343"/>
      <c r="CO304" s="343"/>
      <c r="CP304" s="343"/>
      <c r="CQ304" s="343"/>
      <c r="CR304" s="343"/>
      <c r="CS304" s="343"/>
      <c r="CT304" s="343"/>
      <c r="CU304" s="343"/>
      <c r="CV304" s="343"/>
      <c r="CW304" s="343"/>
      <c r="CX304" s="343"/>
      <c r="CY304" s="343"/>
      <c r="CZ304" s="343"/>
      <c r="DA304" s="343"/>
      <c r="DB304" s="343"/>
      <c r="DC304" s="343"/>
      <c r="DD304" s="343"/>
      <c r="DE304" s="126"/>
      <c r="DF304" s="126"/>
      <c r="DG304" s="126"/>
      <c r="DH304" s="126"/>
    </row>
    <row r="305" spans="1:112" s="10" customFormat="1" ht="36.75" customHeight="1">
      <c r="A305" s="184" t="s">
        <v>90</v>
      </c>
      <c r="B305" s="184"/>
      <c r="C305" s="184"/>
      <c r="D305" s="184"/>
      <c r="E305" s="184"/>
      <c r="F305" s="184"/>
      <c r="G305" s="110"/>
      <c r="H305" s="189" t="s">
        <v>420</v>
      </c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329">
        <v>2</v>
      </c>
      <c r="BR305" s="329"/>
      <c r="BS305" s="329"/>
      <c r="BT305" s="329"/>
      <c r="BU305" s="329"/>
      <c r="BV305" s="329"/>
      <c r="BW305" s="329"/>
      <c r="BX305" s="329"/>
      <c r="BY305" s="329"/>
      <c r="BZ305" s="329"/>
      <c r="CA305" s="329"/>
      <c r="CB305" s="329"/>
      <c r="CC305" s="329"/>
      <c r="CD305" s="329"/>
      <c r="CE305" s="329"/>
      <c r="CF305" s="329"/>
      <c r="CG305" s="329"/>
      <c r="CH305" s="329"/>
      <c r="CI305" s="329"/>
      <c r="CJ305" s="329"/>
      <c r="CK305" s="329">
        <v>2</v>
      </c>
      <c r="CL305" s="329"/>
      <c r="CM305" s="329"/>
      <c r="CN305" s="329"/>
      <c r="CO305" s="329"/>
      <c r="CP305" s="329"/>
      <c r="CQ305" s="329"/>
      <c r="CR305" s="329"/>
      <c r="CS305" s="329"/>
      <c r="CT305" s="329"/>
      <c r="CU305" s="329"/>
      <c r="CV305" s="329"/>
      <c r="CW305" s="329"/>
      <c r="CX305" s="329"/>
      <c r="CY305" s="329"/>
      <c r="CZ305" s="329"/>
      <c r="DA305" s="329"/>
      <c r="DB305" s="329"/>
      <c r="DC305" s="329"/>
      <c r="DD305" s="329"/>
      <c r="DE305" s="126"/>
      <c r="DF305" s="126"/>
      <c r="DG305" s="126"/>
      <c r="DH305" s="126"/>
    </row>
    <row r="306" spans="1:112" s="10" customFormat="1" ht="52.5" customHeight="1">
      <c r="A306" s="184" t="s">
        <v>91</v>
      </c>
      <c r="B306" s="184"/>
      <c r="C306" s="184"/>
      <c r="D306" s="184"/>
      <c r="E306" s="184"/>
      <c r="F306" s="184"/>
      <c r="G306" s="110"/>
      <c r="H306" s="189" t="s">
        <v>183</v>
      </c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341"/>
      <c r="BR306" s="341"/>
      <c r="BS306" s="341"/>
      <c r="BT306" s="341"/>
      <c r="BU306" s="341"/>
      <c r="BV306" s="341"/>
      <c r="BW306" s="341"/>
      <c r="BX306" s="341"/>
      <c r="BY306" s="341"/>
      <c r="BZ306" s="341"/>
      <c r="CA306" s="341"/>
      <c r="CB306" s="341"/>
      <c r="CC306" s="341"/>
      <c r="CD306" s="341"/>
      <c r="CE306" s="341"/>
      <c r="CF306" s="341"/>
      <c r="CG306" s="341"/>
      <c r="CH306" s="341"/>
      <c r="CI306" s="341"/>
      <c r="CJ306" s="341"/>
      <c r="CK306" s="341"/>
      <c r="CL306" s="341"/>
      <c r="CM306" s="341"/>
      <c r="CN306" s="341"/>
      <c r="CO306" s="341"/>
      <c r="CP306" s="341"/>
      <c r="CQ306" s="341"/>
      <c r="CR306" s="341"/>
      <c r="CS306" s="341"/>
      <c r="CT306" s="341"/>
      <c r="CU306" s="341"/>
      <c r="CV306" s="341"/>
      <c r="CW306" s="341"/>
      <c r="CX306" s="341"/>
      <c r="CY306" s="341"/>
      <c r="CZ306" s="341"/>
      <c r="DA306" s="341"/>
      <c r="DB306" s="341"/>
      <c r="DC306" s="341"/>
      <c r="DD306" s="341"/>
      <c r="DE306" s="126"/>
      <c r="DF306" s="126"/>
      <c r="DG306" s="126"/>
      <c r="DH306" s="126"/>
    </row>
    <row r="307" spans="1:112" s="10" customFormat="1" ht="40.5" customHeight="1">
      <c r="A307" s="184" t="s">
        <v>92</v>
      </c>
      <c r="B307" s="184"/>
      <c r="C307" s="184"/>
      <c r="D307" s="184"/>
      <c r="E307" s="184"/>
      <c r="F307" s="184"/>
      <c r="G307" s="110"/>
      <c r="H307" s="189" t="s">
        <v>179</v>
      </c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341"/>
      <c r="BR307" s="341"/>
      <c r="BS307" s="341"/>
      <c r="BT307" s="341"/>
      <c r="BU307" s="341"/>
      <c r="BV307" s="341"/>
      <c r="BW307" s="341"/>
      <c r="BX307" s="341"/>
      <c r="BY307" s="341"/>
      <c r="BZ307" s="341"/>
      <c r="CA307" s="341"/>
      <c r="CB307" s="341"/>
      <c r="CC307" s="341"/>
      <c r="CD307" s="341"/>
      <c r="CE307" s="341"/>
      <c r="CF307" s="341"/>
      <c r="CG307" s="341"/>
      <c r="CH307" s="341"/>
      <c r="CI307" s="341"/>
      <c r="CJ307" s="341"/>
      <c r="CK307" s="341"/>
      <c r="CL307" s="341"/>
      <c r="CM307" s="341"/>
      <c r="CN307" s="341"/>
      <c r="CO307" s="341"/>
      <c r="CP307" s="341"/>
      <c r="CQ307" s="341"/>
      <c r="CR307" s="341"/>
      <c r="CS307" s="341"/>
      <c r="CT307" s="341"/>
      <c r="CU307" s="341"/>
      <c r="CV307" s="341"/>
      <c r="CW307" s="341"/>
      <c r="CX307" s="341"/>
      <c r="CY307" s="341"/>
      <c r="CZ307" s="341"/>
      <c r="DA307" s="341"/>
      <c r="DB307" s="341"/>
      <c r="DC307" s="341"/>
      <c r="DD307" s="341"/>
      <c r="DE307" s="126"/>
      <c r="DF307" s="126"/>
      <c r="DG307" s="126"/>
      <c r="DH307" s="126"/>
    </row>
    <row r="308" spans="1:112" s="7" customFormat="1" ht="39.75" customHeight="1">
      <c r="A308" s="184" t="s">
        <v>194</v>
      </c>
      <c r="B308" s="184"/>
      <c r="C308" s="184"/>
      <c r="D308" s="184"/>
      <c r="E308" s="184"/>
      <c r="F308" s="184"/>
      <c r="G308" s="110"/>
      <c r="H308" s="189" t="s">
        <v>180</v>
      </c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341"/>
      <c r="BR308" s="341"/>
      <c r="BS308" s="341"/>
      <c r="BT308" s="341"/>
      <c r="BU308" s="341"/>
      <c r="BV308" s="341"/>
      <c r="BW308" s="341"/>
      <c r="BX308" s="341"/>
      <c r="BY308" s="341"/>
      <c r="BZ308" s="341"/>
      <c r="CA308" s="341"/>
      <c r="CB308" s="341"/>
      <c r="CC308" s="341"/>
      <c r="CD308" s="341"/>
      <c r="CE308" s="341"/>
      <c r="CF308" s="341"/>
      <c r="CG308" s="341"/>
      <c r="CH308" s="341"/>
      <c r="CI308" s="341"/>
      <c r="CJ308" s="341"/>
      <c r="CK308" s="341"/>
      <c r="CL308" s="341"/>
      <c r="CM308" s="341"/>
      <c r="CN308" s="341"/>
      <c r="CO308" s="341"/>
      <c r="CP308" s="341"/>
      <c r="CQ308" s="341"/>
      <c r="CR308" s="341"/>
      <c r="CS308" s="341"/>
      <c r="CT308" s="341"/>
      <c r="CU308" s="341"/>
      <c r="CV308" s="341"/>
      <c r="CW308" s="341"/>
      <c r="CX308" s="341"/>
      <c r="CY308" s="341"/>
      <c r="CZ308" s="341"/>
      <c r="DA308" s="341"/>
      <c r="DB308" s="341"/>
      <c r="DC308" s="341"/>
      <c r="DD308" s="341"/>
      <c r="DE308" s="135"/>
      <c r="DF308" s="135"/>
      <c r="DG308" s="135"/>
      <c r="DH308" s="135"/>
    </row>
    <row r="309" spans="1:112" ht="30.75" customHeight="1">
      <c r="A309" s="136" t="s">
        <v>480</v>
      </c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7"/>
      <c r="AJ309" s="137"/>
      <c r="AK309" s="138"/>
      <c r="AL309" s="138"/>
      <c r="AM309" s="138"/>
      <c r="AN309" s="138"/>
      <c r="AO309" s="139"/>
      <c r="AP309" s="139"/>
      <c r="AQ309" s="139"/>
      <c r="AR309" s="139"/>
      <c r="AS309" s="139"/>
      <c r="AT309" s="138"/>
      <c r="AU309" s="138"/>
      <c r="AV309" s="138"/>
      <c r="AW309" s="138"/>
      <c r="AX309" s="138"/>
      <c r="AY309" s="391"/>
      <c r="AZ309" s="391"/>
      <c r="BA309" s="391"/>
      <c r="BB309" s="391"/>
      <c r="BC309" s="391"/>
      <c r="BD309" s="391"/>
      <c r="BE309" s="391"/>
      <c r="BF309" s="391"/>
      <c r="BG309" s="391"/>
      <c r="BH309" s="140"/>
      <c r="BI309" s="140"/>
      <c r="BJ309" s="140"/>
      <c r="BK309" s="136"/>
      <c r="BL309" s="136"/>
      <c r="BM309" s="136"/>
      <c r="BN309" s="136"/>
      <c r="BO309" s="136"/>
      <c r="BP309" s="136"/>
      <c r="BQ309" s="136"/>
      <c r="BR309" s="392" t="s">
        <v>528</v>
      </c>
      <c r="BS309" s="392"/>
      <c r="BT309" s="392"/>
      <c r="BU309" s="392"/>
      <c r="BV309" s="392"/>
      <c r="BW309" s="392"/>
      <c r="BX309" s="392"/>
      <c r="BY309" s="392"/>
      <c r="BZ309" s="392"/>
      <c r="CA309" s="392"/>
      <c r="CB309" s="392"/>
      <c r="CC309" s="392"/>
      <c r="CD309" s="392"/>
      <c r="CE309" s="392"/>
      <c r="CF309" s="392"/>
      <c r="CG309" s="392"/>
      <c r="CH309" s="392"/>
      <c r="CI309" s="392"/>
      <c r="CJ309" s="392"/>
      <c r="CK309" s="392"/>
      <c r="CL309" s="392"/>
      <c r="CM309" s="392"/>
      <c r="CN309" s="392"/>
      <c r="CO309" s="392"/>
      <c r="CP309" s="392"/>
      <c r="CQ309" s="392"/>
      <c r="CR309" s="392"/>
      <c r="CS309" s="136"/>
      <c r="CT309" s="136"/>
      <c r="CU309" s="136"/>
      <c r="CV309" s="136"/>
      <c r="CW309" s="136"/>
      <c r="CX309" s="136"/>
      <c r="CY309" s="136"/>
      <c r="CZ309" s="136"/>
      <c r="DA309" s="136"/>
      <c r="DB309" s="136"/>
      <c r="DC309" s="136"/>
      <c r="DD309" s="136"/>
      <c r="DE309" s="136"/>
      <c r="DF309" s="136"/>
      <c r="DG309" s="136"/>
      <c r="DH309" s="136"/>
    </row>
    <row r="310" spans="1:112" ht="6" customHeight="1">
      <c r="A310" s="136"/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7"/>
      <c r="AJ310" s="137"/>
      <c r="AK310" s="137"/>
      <c r="AL310" s="137"/>
      <c r="AM310" s="137"/>
      <c r="AN310" s="137"/>
      <c r="AO310" s="141"/>
      <c r="AP310" s="141"/>
      <c r="AQ310" s="141"/>
      <c r="AR310" s="141"/>
      <c r="AS310" s="141"/>
      <c r="AT310" s="137"/>
      <c r="AU310" s="137"/>
      <c r="AV310" s="137"/>
      <c r="AW310" s="137"/>
      <c r="AX310" s="137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3"/>
      <c r="BI310" s="143"/>
      <c r="BJ310" s="143"/>
      <c r="BK310" s="136"/>
      <c r="BL310" s="136"/>
      <c r="BM310" s="136"/>
      <c r="BN310" s="136"/>
      <c r="BO310" s="136"/>
      <c r="BP310" s="136"/>
      <c r="BQ310" s="136"/>
      <c r="BR310" s="144"/>
      <c r="BS310" s="144"/>
      <c r="BT310" s="144"/>
      <c r="BU310" s="144"/>
      <c r="BV310" s="144"/>
      <c r="BW310" s="144"/>
      <c r="BX310" s="144"/>
      <c r="BY310" s="144"/>
      <c r="BZ310" s="144"/>
      <c r="CA310" s="144"/>
      <c r="CB310" s="144"/>
      <c r="CC310" s="144"/>
      <c r="CD310" s="144"/>
      <c r="CE310" s="144"/>
      <c r="CF310" s="144"/>
      <c r="CG310" s="144"/>
      <c r="CH310" s="144"/>
      <c r="CI310" s="144"/>
      <c r="CJ310" s="144"/>
      <c r="CK310" s="144"/>
      <c r="CL310" s="144"/>
      <c r="CM310" s="144"/>
      <c r="CN310" s="144"/>
      <c r="CO310" s="144"/>
      <c r="CP310" s="144"/>
      <c r="CQ310" s="144"/>
      <c r="CR310" s="144"/>
      <c r="CS310" s="136"/>
      <c r="CT310" s="136"/>
      <c r="CU310" s="136"/>
      <c r="CV310" s="136"/>
      <c r="CW310" s="136"/>
      <c r="CX310" s="136"/>
      <c r="CY310" s="136"/>
      <c r="CZ310" s="136"/>
      <c r="DA310" s="136"/>
      <c r="DB310" s="136"/>
      <c r="DC310" s="136"/>
      <c r="DD310" s="136"/>
      <c r="DE310" s="136"/>
      <c r="DF310" s="136"/>
      <c r="DG310" s="136"/>
      <c r="DH310" s="136"/>
    </row>
    <row r="311" spans="1:112" ht="21" customHeight="1">
      <c r="A311" s="136"/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 t="s">
        <v>143</v>
      </c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2"/>
      <c r="BQ311" s="142"/>
      <c r="BR311" s="142"/>
      <c r="BS311" s="142"/>
      <c r="BT311" s="142"/>
      <c r="BU311" s="142"/>
      <c r="BV311" s="142"/>
      <c r="BW311" s="145"/>
      <c r="BX311" s="142"/>
      <c r="BY311" s="142"/>
      <c r="BZ311" s="142"/>
      <c r="CA311" s="142"/>
      <c r="CB311" s="142"/>
      <c r="CC311" s="144" t="s">
        <v>144</v>
      </c>
      <c r="CD311" s="142"/>
      <c r="CE311" s="142"/>
      <c r="CF311" s="142"/>
      <c r="CG311" s="142"/>
      <c r="CH311" s="142"/>
      <c r="CI311" s="142"/>
      <c r="CJ311" s="142"/>
      <c r="CK311" s="142"/>
      <c r="CL311" s="142"/>
      <c r="CM311" s="142"/>
      <c r="CN311" s="142"/>
      <c r="CO311" s="142"/>
      <c r="CP311" s="142"/>
      <c r="CQ311" s="136"/>
      <c r="CR311" s="136"/>
      <c r="CS311" s="136"/>
      <c r="CT311" s="136"/>
      <c r="CU311" s="136"/>
      <c r="CV311" s="136"/>
      <c r="CW311" s="136"/>
      <c r="CX311" s="136"/>
      <c r="CY311" s="136"/>
      <c r="CZ311" s="136"/>
      <c r="DA311" s="136"/>
      <c r="DB311" s="136"/>
      <c r="DC311" s="136"/>
      <c r="DD311" s="136"/>
      <c r="DE311" s="136"/>
      <c r="DF311" s="136"/>
      <c r="DG311" s="136"/>
      <c r="DH311" s="136"/>
    </row>
    <row r="312" spans="1:112" ht="1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136"/>
      <c r="DF312" s="136"/>
      <c r="DG312" s="136"/>
      <c r="DH312" s="136"/>
    </row>
    <row r="313" spans="1:112" ht="15">
      <c r="A313" s="136" t="s">
        <v>142</v>
      </c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7"/>
      <c r="AJ313" s="137"/>
      <c r="AK313" s="138"/>
      <c r="AL313" s="138"/>
      <c r="AM313" s="138"/>
      <c r="AN313" s="138"/>
      <c r="AO313" s="139"/>
      <c r="AP313" s="139"/>
      <c r="AQ313" s="139"/>
      <c r="AR313" s="139"/>
      <c r="AS313" s="139"/>
      <c r="AT313" s="138"/>
      <c r="AU313" s="138"/>
      <c r="AV313" s="138"/>
      <c r="AW313" s="138"/>
      <c r="AX313" s="138"/>
      <c r="AY313" s="391"/>
      <c r="AZ313" s="391"/>
      <c r="BA313" s="391"/>
      <c r="BB313" s="391"/>
      <c r="BC313" s="391"/>
      <c r="BD313" s="391"/>
      <c r="BE313" s="391"/>
      <c r="BF313" s="391"/>
      <c r="BG313" s="391"/>
      <c r="BH313" s="140"/>
      <c r="BI313" s="140"/>
      <c r="BJ313" s="140"/>
      <c r="BK313" s="136"/>
      <c r="BL313" s="136"/>
      <c r="BM313" s="136"/>
      <c r="BN313" s="136"/>
      <c r="BO313" s="136"/>
      <c r="BP313" s="136"/>
      <c r="BQ313" s="136"/>
      <c r="BR313" s="392" t="s">
        <v>528</v>
      </c>
      <c r="BS313" s="392"/>
      <c r="BT313" s="392"/>
      <c r="BU313" s="392"/>
      <c r="BV313" s="392"/>
      <c r="BW313" s="392"/>
      <c r="BX313" s="392"/>
      <c r="BY313" s="392"/>
      <c r="BZ313" s="392"/>
      <c r="CA313" s="392"/>
      <c r="CB313" s="392"/>
      <c r="CC313" s="392"/>
      <c r="CD313" s="392"/>
      <c r="CE313" s="392"/>
      <c r="CF313" s="392"/>
      <c r="CG313" s="392"/>
      <c r="CH313" s="392"/>
      <c r="CI313" s="392"/>
      <c r="CJ313" s="392"/>
      <c r="CK313" s="392"/>
      <c r="CL313" s="392"/>
      <c r="CM313" s="392"/>
      <c r="CN313" s="392"/>
      <c r="CO313" s="392"/>
      <c r="CP313" s="392"/>
      <c r="CQ313" s="392"/>
      <c r="CR313" s="392"/>
      <c r="CS313" s="136"/>
      <c r="CT313" s="136"/>
      <c r="CU313" s="136"/>
      <c r="CV313" s="136"/>
      <c r="CW313" s="136"/>
      <c r="CX313" s="136"/>
      <c r="CY313" s="136"/>
      <c r="CZ313" s="136"/>
      <c r="DA313" s="136"/>
      <c r="DB313" s="136"/>
      <c r="DC313" s="136"/>
      <c r="DD313" s="136"/>
      <c r="DE313" s="136"/>
      <c r="DF313" s="136"/>
      <c r="DG313" s="136"/>
      <c r="DH313" s="136"/>
    </row>
    <row r="314" spans="1:112" ht="15">
      <c r="A314" s="136"/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 t="s">
        <v>143</v>
      </c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42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2"/>
      <c r="BQ314" s="142"/>
      <c r="BR314" s="142"/>
      <c r="BS314" s="142"/>
      <c r="BT314" s="142"/>
      <c r="BU314" s="142"/>
      <c r="BV314" s="142"/>
      <c r="BW314" s="145"/>
      <c r="BX314" s="142"/>
      <c r="BY314" s="142"/>
      <c r="BZ314" s="142"/>
      <c r="CA314" s="142"/>
      <c r="CB314" s="142"/>
      <c r="CC314" s="144" t="s">
        <v>144</v>
      </c>
      <c r="CD314" s="142"/>
      <c r="CE314" s="142"/>
      <c r="CF314" s="142"/>
      <c r="CG314" s="142"/>
      <c r="CH314" s="142"/>
      <c r="CI314" s="142"/>
      <c r="CJ314" s="142"/>
      <c r="CK314" s="142"/>
      <c r="CL314" s="142"/>
      <c r="CM314" s="142"/>
      <c r="CN314" s="142"/>
      <c r="CO314" s="142"/>
      <c r="CP314" s="142"/>
      <c r="CQ314" s="136"/>
      <c r="CR314" s="136"/>
      <c r="CS314" s="136"/>
      <c r="CT314" s="136"/>
      <c r="CU314" s="136"/>
      <c r="CV314" s="136"/>
      <c r="CW314" s="136"/>
      <c r="CX314" s="136"/>
      <c r="CY314" s="136"/>
      <c r="CZ314" s="136"/>
      <c r="DA314" s="136"/>
      <c r="DB314" s="136"/>
      <c r="DC314" s="136"/>
      <c r="DD314" s="136"/>
      <c r="DE314" s="136"/>
      <c r="DF314" s="136"/>
      <c r="DG314" s="136"/>
      <c r="DH314" s="136"/>
    </row>
    <row r="315" spans="1:112" ht="15">
      <c r="A315" s="136"/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6"/>
      <c r="BM315" s="136"/>
      <c r="BN315" s="136"/>
      <c r="BO315" s="136"/>
      <c r="BP315" s="136"/>
      <c r="BQ315" s="136"/>
      <c r="BR315" s="136"/>
      <c r="BS315" s="136"/>
      <c r="BT315" s="136"/>
      <c r="BU315" s="136"/>
      <c r="BV315" s="136"/>
      <c r="BW315" s="136"/>
      <c r="BX315" s="136"/>
      <c r="BY315" s="136"/>
      <c r="BZ315" s="136"/>
      <c r="CA315" s="136"/>
      <c r="CB315" s="136"/>
      <c r="CC315" s="136"/>
      <c r="CD315" s="136"/>
      <c r="CE315" s="136"/>
      <c r="CF315" s="136"/>
      <c r="CG315" s="136"/>
      <c r="CH315" s="136"/>
      <c r="CI315" s="136"/>
      <c r="CJ315" s="136"/>
      <c r="CK315" s="136"/>
      <c r="CL315" s="136"/>
      <c r="CM315" s="136"/>
      <c r="CN315" s="136"/>
      <c r="CO315" s="136"/>
      <c r="CP315" s="136"/>
      <c r="CQ315" s="136"/>
      <c r="CR315" s="136"/>
      <c r="CS315" s="136"/>
      <c r="CT315" s="136"/>
      <c r="CU315" s="136"/>
      <c r="CV315" s="136"/>
      <c r="CW315" s="136"/>
      <c r="CX315" s="136"/>
      <c r="CY315" s="136"/>
      <c r="CZ315" s="136"/>
      <c r="DA315" s="136"/>
      <c r="DB315" s="136"/>
      <c r="DC315" s="136"/>
      <c r="DD315" s="136"/>
      <c r="DE315" s="136"/>
      <c r="DF315" s="136"/>
      <c r="DG315" s="136"/>
      <c r="DH315" s="136"/>
    </row>
    <row r="316" spans="1:112" ht="15">
      <c r="A316" s="136"/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36"/>
      <c r="BM316" s="136"/>
      <c r="BN316" s="136"/>
      <c r="BO316" s="136"/>
      <c r="BP316" s="136"/>
      <c r="BQ316" s="136"/>
      <c r="BR316" s="136"/>
      <c r="BS316" s="136"/>
      <c r="BT316" s="136"/>
      <c r="BU316" s="136"/>
      <c r="BV316" s="136"/>
      <c r="BW316" s="136"/>
      <c r="BX316" s="136"/>
      <c r="BY316" s="136"/>
      <c r="BZ316" s="136"/>
      <c r="CA316" s="136"/>
      <c r="CB316" s="136"/>
      <c r="CC316" s="136"/>
      <c r="CD316" s="136"/>
      <c r="CE316" s="136"/>
      <c r="CF316" s="136"/>
      <c r="CG316" s="136"/>
      <c r="CH316" s="136"/>
      <c r="CI316" s="136"/>
      <c r="CJ316" s="136"/>
      <c r="CK316" s="136"/>
      <c r="CL316" s="136"/>
      <c r="CM316" s="136"/>
      <c r="CN316" s="136"/>
      <c r="CO316" s="136"/>
      <c r="CP316" s="136"/>
      <c r="CQ316" s="136"/>
      <c r="CR316" s="136"/>
      <c r="CS316" s="136"/>
      <c r="CT316" s="136"/>
      <c r="CU316" s="136"/>
      <c r="CV316" s="136"/>
      <c r="CW316" s="136"/>
      <c r="CX316" s="136"/>
      <c r="CY316" s="136"/>
      <c r="CZ316" s="136"/>
      <c r="DA316" s="136"/>
      <c r="DB316" s="136"/>
      <c r="DC316" s="136"/>
      <c r="DD316" s="136"/>
      <c r="DE316" s="136"/>
      <c r="DF316" s="136"/>
      <c r="DG316" s="136"/>
      <c r="DH316" s="136"/>
    </row>
    <row r="317" spans="1:112" ht="15">
      <c r="A317" s="136"/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36"/>
      <c r="BM317" s="136"/>
      <c r="BN317" s="136"/>
      <c r="BO317" s="136"/>
      <c r="BP317" s="136"/>
      <c r="BQ317" s="136"/>
      <c r="BR317" s="136"/>
      <c r="BS317" s="136"/>
      <c r="BT317" s="136"/>
      <c r="BU317" s="136"/>
      <c r="BV317" s="136"/>
      <c r="BW317" s="136"/>
      <c r="BX317" s="136"/>
      <c r="BY317" s="136"/>
      <c r="BZ317" s="136"/>
      <c r="CA317" s="136"/>
      <c r="CB317" s="136"/>
      <c r="CC317" s="136"/>
      <c r="CD317" s="136"/>
      <c r="CE317" s="136"/>
      <c r="CF317" s="136"/>
      <c r="CG317" s="136"/>
      <c r="CH317" s="136"/>
      <c r="CI317" s="136"/>
      <c r="CJ317" s="136"/>
      <c r="CK317" s="136"/>
      <c r="CL317" s="136"/>
      <c r="CM317" s="136"/>
      <c r="CN317" s="136"/>
      <c r="CO317" s="136"/>
      <c r="CP317" s="136"/>
      <c r="CQ317" s="136"/>
      <c r="CR317" s="136"/>
      <c r="CS317" s="136"/>
      <c r="CT317" s="136"/>
      <c r="CU317" s="136"/>
      <c r="CV317" s="136"/>
      <c r="CW317" s="136"/>
      <c r="CX317" s="136"/>
      <c r="CY317" s="136"/>
      <c r="CZ317" s="136"/>
      <c r="DA317" s="136"/>
      <c r="DB317" s="136"/>
      <c r="DC317" s="136"/>
      <c r="DD317" s="136"/>
      <c r="DE317" s="136"/>
      <c r="DF317" s="136"/>
      <c r="DG317" s="136"/>
      <c r="DH317" s="136"/>
    </row>
    <row r="318" spans="1:112" ht="15">
      <c r="A318" s="136"/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36"/>
      <c r="BH318" s="136"/>
      <c r="BI318" s="136"/>
      <c r="BJ318" s="136"/>
      <c r="BK318" s="136"/>
      <c r="BL318" s="136"/>
      <c r="BM318" s="136"/>
      <c r="BN318" s="136"/>
      <c r="BO318" s="136"/>
      <c r="BP318" s="136"/>
      <c r="BQ318" s="136"/>
      <c r="BR318" s="136"/>
      <c r="BS318" s="136"/>
      <c r="BT318" s="136"/>
      <c r="BU318" s="136"/>
      <c r="BV318" s="136"/>
      <c r="BW318" s="136"/>
      <c r="BX318" s="136"/>
      <c r="BY318" s="136"/>
      <c r="BZ318" s="136"/>
      <c r="CA318" s="136"/>
      <c r="CB318" s="136"/>
      <c r="CC318" s="136"/>
      <c r="CD318" s="136"/>
      <c r="CE318" s="136"/>
      <c r="CF318" s="136"/>
      <c r="CG318" s="136"/>
      <c r="CH318" s="136"/>
      <c r="CI318" s="136"/>
      <c r="CJ318" s="136"/>
      <c r="CK318" s="136"/>
      <c r="CL318" s="136"/>
      <c r="CM318" s="136"/>
      <c r="CN318" s="136"/>
      <c r="CO318" s="136"/>
      <c r="CP318" s="136"/>
      <c r="CQ318" s="136"/>
      <c r="CR318" s="136"/>
      <c r="CS318" s="136"/>
      <c r="CT318" s="136"/>
      <c r="CU318" s="136"/>
      <c r="CV318" s="136"/>
      <c r="CW318" s="136"/>
      <c r="CX318" s="136"/>
      <c r="CY318" s="136"/>
      <c r="CZ318" s="136"/>
      <c r="DA318" s="136"/>
      <c r="DB318" s="136"/>
      <c r="DC318" s="136"/>
      <c r="DD318" s="136"/>
      <c r="DE318" s="136"/>
      <c r="DF318" s="136"/>
      <c r="DG318" s="136"/>
      <c r="DH318" s="136"/>
    </row>
    <row r="319" spans="1:112" ht="15">
      <c r="A319" s="136"/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6"/>
      <c r="AV319" s="136"/>
      <c r="AW319" s="136"/>
      <c r="AX319" s="136"/>
      <c r="AY319" s="136"/>
      <c r="AZ319" s="136"/>
      <c r="BA319" s="136"/>
      <c r="BB319" s="136"/>
      <c r="BC319" s="136"/>
      <c r="BD319" s="136"/>
      <c r="BE319" s="136"/>
      <c r="BF319" s="136"/>
      <c r="BG319" s="136"/>
      <c r="BH319" s="136"/>
      <c r="BI319" s="136"/>
      <c r="BJ319" s="136"/>
      <c r="BK319" s="136"/>
      <c r="BL319" s="136"/>
      <c r="BM319" s="136"/>
      <c r="BN319" s="136"/>
      <c r="BO319" s="136"/>
      <c r="BP319" s="136"/>
      <c r="BQ319" s="136"/>
      <c r="BR319" s="136"/>
      <c r="BS319" s="136"/>
      <c r="BT319" s="136"/>
      <c r="BU319" s="136"/>
      <c r="BV319" s="136"/>
      <c r="BW319" s="136"/>
      <c r="BX319" s="136"/>
      <c r="BY319" s="136"/>
      <c r="BZ319" s="136"/>
      <c r="CA319" s="136"/>
      <c r="CB319" s="136"/>
      <c r="CC319" s="136"/>
      <c r="CD319" s="136"/>
      <c r="CE319" s="136"/>
      <c r="CF319" s="136"/>
      <c r="CG319" s="136"/>
      <c r="CH319" s="136"/>
      <c r="CI319" s="136"/>
      <c r="CJ319" s="136"/>
      <c r="CK319" s="136"/>
      <c r="CL319" s="136"/>
      <c r="CM319" s="136"/>
      <c r="CN319" s="136"/>
      <c r="CO319" s="136"/>
      <c r="CP319" s="136"/>
      <c r="CQ319" s="136"/>
      <c r="CR319" s="136"/>
      <c r="CS319" s="136"/>
      <c r="CT319" s="136"/>
      <c r="CU319" s="136"/>
      <c r="CV319" s="136"/>
      <c r="CW319" s="136"/>
      <c r="CX319" s="136"/>
      <c r="CY319" s="136"/>
      <c r="CZ319" s="136"/>
      <c r="DA319" s="136"/>
      <c r="DB319" s="136"/>
      <c r="DC319" s="136"/>
      <c r="DD319" s="136"/>
      <c r="DE319" s="136"/>
      <c r="DF319" s="136"/>
      <c r="DG319" s="136"/>
      <c r="DH319" s="136"/>
    </row>
    <row r="320" spans="1:112" ht="15">
      <c r="A320" s="136"/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  <c r="AX320" s="136"/>
      <c r="AY320" s="136"/>
      <c r="AZ320" s="136"/>
      <c r="BA320" s="136"/>
      <c r="BB320" s="136"/>
      <c r="BC320" s="136"/>
      <c r="BD320" s="136"/>
      <c r="BE320" s="136"/>
      <c r="BF320" s="136"/>
      <c r="BG320" s="136"/>
      <c r="BH320" s="136"/>
      <c r="BI320" s="136"/>
      <c r="BJ320" s="136"/>
      <c r="BK320" s="136"/>
      <c r="BL320" s="136"/>
      <c r="BM320" s="136"/>
      <c r="BN320" s="136"/>
      <c r="BO320" s="136"/>
      <c r="BP320" s="136"/>
      <c r="BQ320" s="136"/>
      <c r="BR320" s="136"/>
      <c r="BS320" s="136"/>
      <c r="BT320" s="136"/>
      <c r="BU320" s="136"/>
      <c r="BV320" s="136"/>
      <c r="BW320" s="136"/>
      <c r="BX320" s="136"/>
      <c r="BY320" s="136"/>
      <c r="BZ320" s="136"/>
      <c r="CA320" s="136"/>
      <c r="CB320" s="136"/>
      <c r="CC320" s="136"/>
      <c r="CD320" s="136"/>
      <c r="CE320" s="136"/>
      <c r="CF320" s="136"/>
      <c r="CG320" s="136"/>
      <c r="CH320" s="136"/>
      <c r="CI320" s="136"/>
      <c r="CJ320" s="136"/>
      <c r="CK320" s="136"/>
      <c r="CL320" s="136"/>
      <c r="CM320" s="136"/>
      <c r="CN320" s="136"/>
      <c r="CO320" s="136"/>
      <c r="CP320" s="136"/>
      <c r="CQ320" s="136"/>
      <c r="CR320" s="136"/>
      <c r="CS320" s="136"/>
      <c r="CT320" s="136"/>
      <c r="CU320" s="136"/>
      <c r="CV320" s="136"/>
      <c r="CW320" s="136"/>
      <c r="CX320" s="136"/>
      <c r="CY320" s="136"/>
      <c r="CZ320" s="136"/>
      <c r="DA320" s="136"/>
      <c r="DB320" s="136"/>
      <c r="DC320" s="136"/>
      <c r="DD320" s="136"/>
      <c r="DE320" s="136"/>
      <c r="DF320" s="136"/>
      <c r="DG320" s="136"/>
      <c r="DH320" s="136"/>
    </row>
    <row r="321" spans="1:112" ht="15">
      <c r="A321" s="136"/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  <c r="AS321" s="136"/>
      <c r="AT321" s="136"/>
      <c r="AU321" s="136"/>
      <c r="AV321" s="136"/>
      <c r="AW321" s="136"/>
      <c r="AX321" s="136"/>
      <c r="AY321" s="136"/>
      <c r="AZ321" s="136"/>
      <c r="BA321" s="136"/>
      <c r="BB321" s="136"/>
      <c r="BC321" s="136"/>
      <c r="BD321" s="136"/>
      <c r="BE321" s="136"/>
      <c r="BF321" s="136"/>
      <c r="BG321" s="136"/>
      <c r="BH321" s="136"/>
      <c r="BI321" s="136"/>
      <c r="BJ321" s="136"/>
      <c r="BK321" s="136"/>
      <c r="BL321" s="136"/>
      <c r="BM321" s="136"/>
      <c r="BN321" s="136"/>
      <c r="BO321" s="136"/>
      <c r="BP321" s="136"/>
      <c r="BQ321" s="136"/>
      <c r="BR321" s="136"/>
      <c r="BS321" s="136"/>
      <c r="BT321" s="136"/>
      <c r="BU321" s="136"/>
      <c r="BV321" s="136"/>
      <c r="BW321" s="136"/>
      <c r="BX321" s="136"/>
      <c r="BY321" s="136"/>
      <c r="BZ321" s="136"/>
      <c r="CA321" s="136"/>
      <c r="CB321" s="136"/>
      <c r="CC321" s="136"/>
      <c r="CD321" s="136"/>
      <c r="CE321" s="136"/>
      <c r="CF321" s="136"/>
      <c r="CG321" s="136"/>
      <c r="CH321" s="136"/>
      <c r="CI321" s="136"/>
      <c r="CJ321" s="136"/>
      <c r="CK321" s="136"/>
      <c r="CL321" s="136"/>
      <c r="CM321" s="136"/>
      <c r="CN321" s="136"/>
      <c r="CO321" s="136"/>
      <c r="CP321" s="136"/>
      <c r="CQ321" s="136"/>
      <c r="CR321" s="136"/>
      <c r="CS321" s="136"/>
      <c r="CT321" s="136"/>
      <c r="CU321" s="136"/>
      <c r="CV321" s="136"/>
      <c r="CW321" s="136"/>
      <c r="CX321" s="136"/>
      <c r="CY321" s="136"/>
      <c r="CZ321" s="136"/>
      <c r="DA321" s="136"/>
      <c r="DB321" s="136"/>
      <c r="DC321" s="136"/>
      <c r="DD321" s="136"/>
      <c r="DE321" s="136"/>
      <c r="DF321" s="136"/>
      <c r="DG321" s="136"/>
      <c r="DH321" s="136"/>
    </row>
    <row r="322" spans="1:112" ht="15">
      <c r="A322" s="136"/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  <c r="AX322" s="136"/>
      <c r="AY322" s="136"/>
      <c r="AZ322" s="136"/>
      <c r="BA322" s="136"/>
      <c r="BB322" s="136"/>
      <c r="BC322" s="136"/>
      <c r="BD322" s="136"/>
      <c r="BE322" s="136"/>
      <c r="BF322" s="136"/>
      <c r="BG322" s="136"/>
      <c r="BH322" s="136"/>
      <c r="BI322" s="136"/>
      <c r="BJ322" s="136"/>
      <c r="BK322" s="136"/>
      <c r="BL322" s="136"/>
      <c r="BM322" s="136"/>
      <c r="BN322" s="136"/>
      <c r="BO322" s="136"/>
      <c r="BP322" s="136"/>
      <c r="BQ322" s="136"/>
      <c r="BR322" s="136"/>
      <c r="BS322" s="136"/>
      <c r="BT322" s="136"/>
      <c r="BU322" s="136"/>
      <c r="BV322" s="136"/>
      <c r="BW322" s="136"/>
      <c r="BX322" s="136"/>
      <c r="BY322" s="136"/>
      <c r="BZ322" s="136"/>
      <c r="CA322" s="136"/>
      <c r="CB322" s="136"/>
      <c r="CC322" s="136"/>
      <c r="CD322" s="136"/>
      <c r="CE322" s="136"/>
      <c r="CF322" s="136"/>
      <c r="CG322" s="136"/>
      <c r="CH322" s="136"/>
      <c r="CI322" s="136"/>
      <c r="CJ322" s="136"/>
      <c r="CK322" s="136"/>
      <c r="CL322" s="136"/>
      <c r="CM322" s="136"/>
      <c r="CN322" s="136"/>
      <c r="CO322" s="136"/>
      <c r="CP322" s="136"/>
      <c r="CQ322" s="136"/>
      <c r="CR322" s="136"/>
      <c r="CS322" s="136"/>
      <c r="CT322" s="136"/>
      <c r="CU322" s="136"/>
      <c r="CV322" s="136"/>
      <c r="CW322" s="136"/>
      <c r="CX322" s="136"/>
      <c r="CY322" s="136"/>
      <c r="CZ322" s="136"/>
      <c r="DA322" s="136"/>
      <c r="DB322" s="136"/>
      <c r="DC322" s="136"/>
      <c r="DD322" s="136"/>
      <c r="DE322" s="136"/>
      <c r="DF322" s="136"/>
      <c r="DG322" s="136"/>
      <c r="DH322" s="136"/>
    </row>
    <row r="323" spans="1:112" ht="15">
      <c r="A323" s="136"/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  <c r="AX323" s="136"/>
      <c r="AY323" s="136"/>
      <c r="AZ323" s="136"/>
      <c r="BA323" s="136"/>
      <c r="BB323" s="136"/>
      <c r="BC323" s="136"/>
      <c r="BD323" s="136"/>
      <c r="BE323" s="136"/>
      <c r="BF323" s="136"/>
      <c r="BG323" s="136"/>
      <c r="BH323" s="136"/>
      <c r="BI323" s="136"/>
      <c r="BJ323" s="136"/>
      <c r="BK323" s="136"/>
      <c r="BL323" s="136"/>
      <c r="BM323" s="136"/>
      <c r="BN323" s="136"/>
      <c r="BO323" s="136"/>
      <c r="BP323" s="136"/>
      <c r="BQ323" s="136"/>
      <c r="BR323" s="136"/>
      <c r="BS323" s="136"/>
      <c r="BT323" s="136"/>
      <c r="BU323" s="136"/>
      <c r="BV323" s="136"/>
      <c r="BW323" s="136"/>
      <c r="BX323" s="136"/>
      <c r="BY323" s="136"/>
      <c r="BZ323" s="136"/>
      <c r="CA323" s="136"/>
      <c r="CB323" s="136"/>
      <c r="CC323" s="136"/>
      <c r="CD323" s="136"/>
      <c r="CE323" s="136"/>
      <c r="CF323" s="136"/>
      <c r="CG323" s="136"/>
      <c r="CH323" s="136"/>
      <c r="CI323" s="136"/>
      <c r="CJ323" s="136"/>
      <c r="CK323" s="136"/>
      <c r="CL323" s="136"/>
      <c r="CM323" s="136"/>
      <c r="CN323" s="136"/>
      <c r="CO323" s="136"/>
      <c r="CP323" s="136"/>
      <c r="CQ323" s="136"/>
      <c r="CR323" s="136"/>
      <c r="CS323" s="136"/>
      <c r="CT323" s="136"/>
      <c r="CU323" s="136"/>
      <c r="CV323" s="136"/>
      <c r="CW323" s="136"/>
      <c r="CX323" s="136"/>
      <c r="CY323" s="136"/>
      <c r="CZ323" s="136"/>
      <c r="DA323" s="136"/>
      <c r="DB323" s="136"/>
      <c r="DC323" s="136"/>
      <c r="DD323" s="136"/>
      <c r="DE323" s="136"/>
      <c r="DF323" s="136"/>
      <c r="DG323" s="136"/>
      <c r="DH323" s="136"/>
    </row>
    <row r="324" spans="1:112" ht="15">
      <c r="A324" s="136"/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  <c r="AZ324" s="136"/>
      <c r="BA324" s="136"/>
      <c r="BB324" s="136"/>
      <c r="BC324" s="136"/>
      <c r="BD324" s="136"/>
      <c r="BE324" s="136"/>
      <c r="BF324" s="136"/>
      <c r="BG324" s="136"/>
      <c r="BH324" s="136"/>
      <c r="BI324" s="136"/>
      <c r="BJ324" s="136"/>
      <c r="BK324" s="136"/>
      <c r="BL324" s="136"/>
      <c r="BM324" s="136"/>
      <c r="BN324" s="136"/>
      <c r="BO324" s="136"/>
      <c r="BP324" s="136"/>
      <c r="BQ324" s="136"/>
      <c r="BR324" s="136"/>
      <c r="BS324" s="136"/>
      <c r="BT324" s="136"/>
      <c r="BU324" s="136"/>
      <c r="BV324" s="136"/>
      <c r="BW324" s="136"/>
      <c r="BX324" s="136"/>
      <c r="BY324" s="136"/>
      <c r="BZ324" s="136"/>
      <c r="CA324" s="136"/>
      <c r="CB324" s="136"/>
      <c r="CC324" s="136"/>
      <c r="CD324" s="136"/>
      <c r="CE324" s="136"/>
      <c r="CF324" s="136"/>
      <c r="CG324" s="136"/>
      <c r="CH324" s="136"/>
      <c r="CI324" s="136"/>
      <c r="CJ324" s="136"/>
      <c r="CK324" s="136"/>
      <c r="CL324" s="136"/>
      <c r="CM324" s="136"/>
      <c r="CN324" s="136"/>
      <c r="CO324" s="136"/>
      <c r="CP324" s="136"/>
      <c r="CQ324" s="136"/>
      <c r="CR324" s="136"/>
      <c r="CS324" s="136"/>
      <c r="CT324" s="136"/>
      <c r="CU324" s="136"/>
      <c r="CV324" s="136"/>
      <c r="CW324" s="136"/>
      <c r="CX324" s="136"/>
      <c r="CY324" s="136"/>
      <c r="CZ324" s="136"/>
      <c r="DA324" s="136"/>
      <c r="DB324" s="136"/>
      <c r="DC324" s="136"/>
      <c r="DD324" s="136"/>
      <c r="DE324" s="136"/>
      <c r="DF324" s="136"/>
      <c r="DG324" s="136"/>
      <c r="DH324" s="136"/>
    </row>
    <row r="325" spans="1:112" ht="15">
      <c r="A325" s="136"/>
      <c r="B325" s="13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  <c r="AX325" s="136"/>
      <c r="AY325" s="136"/>
      <c r="AZ325" s="136"/>
      <c r="BA325" s="136"/>
      <c r="BB325" s="136"/>
      <c r="BC325" s="136"/>
      <c r="BD325" s="136"/>
      <c r="BE325" s="136"/>
      <c r="BF325" s="136"/>
      <c r="BG325" s="136"/>
      <c r="BH325" s="136"/>
      <c r="BI325" s="136"/>
      <c r="BJ325" s="136"/>
      <c r="BK325" s="136"/>
      <c r="BL325" s="136"/>
      <c r="BM325" s="136"/>
      <c r="BN325" s="136"/>
      <c r="BO325" s="136"/>
      <c r="BP325" s="136"/>
      <c r="BQ325" s="136"/>
      <c r="BR325" s="136"/>
      <c r="BS325" s="136"/>
      <c r="BT325" s="136"/>
      <c r="BU325" s="136"/>
      <c r="BV325" s="136"/>
      <c r="BW325" s="136"/>
      <c r="BX325" s="136"/>
      <c r="BY325" s="136"/>
      <c r="BZ325" s="136"/>
      <c r="CA325" s="136"/>
      <c r="CB325" s="136"/>
      <c r="CC325" s="136"/>
      <c r="CD325" s="136"/>
      <c r="CE325" s="136"/>
      <c r="CF325" s="136"/>
      <c r="CG325" s="136"/>
      <c r="CH325" s="136"/>
      <c r="CI325" s="136"/>
      <c r="CJ325" s="136"/>
      <c r="CK325" s="136"/>
      <c r="CL325" s="136"/>
      <c r="CM325" s="136"/>
      <c r="CN325" s="136"/>
      <c r="CO325" s="136"/>
      <c r="CP325" s="136"/>
      <c r="CQ325" s="136"/>
      <c r="CR325" s="136"/>
      <c r="CS325" s="136"/>
      <c r="CT325" s="136"/>
      <c r="CU325" s="136"/>
      <c r="CV325" s="136"/>
      <c r="CW325" s="136"/>
      <c r="CX325" s="136"/>
      <c r="CY325" s="136"/>
      <c r="CZ325" s="136"/>
      <c r="DA325" s="136"/>
      <c r="DB325" s="136"/>
      <c r="DC325" s="136"/>
      <c r="DD325" s="136"/>
      <c r="DE325" s="136"/>
      <c r="DF325" s="136"/>
      <c r="DG325" s="136"/>
      <c r="DH325" s="136"/>
    </row>
    <row r="326" spans="1:112" ht="15">
      <c r="A326" s="136"/>
      <c r="B326" s="13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A326" s="136"/>
      <c r="BB326" s="136"/>
      <c r="BC326" s="136"/>
      <c r="BD326" s="136"/>
      <c r="BE326" s="136"/>
      <c r="BF326" s="136"/>
      <c r="BG326" s="136"/>
      <c r="BH326" s="136"/>
      <c r="BI326" s="136"/>
      <c r="BJ326" s="136"/>
      <c r="BK326" s="136"/>
      <c r="BL326" s="136"/>
      <c r="BM326" s="136"/>
      <c r="BN326" s="136"/>
      <c r="BO326" s="136"/>
      <c r="BP326" s="136"/>
      <c r="BQ326" s="136"/>
      <c r="BR326" s="136"/>
      <c r="BS326" s="136"/>
      <c r="BT326" s="136"/>
      <c r="BU326" s="136"/>
      <c r="BV326" s="136"/>
      <c r="BW326" s="136"/>
      <c r="BX326" s="136"/>
      <c r="BY326" s="136"/>
      <c r="BZ326" s="136"/>
      <c r="CA326" s="136"/>
      <c r="CB326" s="136"/>
      <c r="CC326" s="136"/>
      <c r="CD326" s="136"/>
      <c r="CE326" s="136"/>
      <c r="CF326" s="136"/>
      <c r="CG326" s="136"/>
      <c r="CH326" s="136"/>
      <c r="CI326" s="136"/>
      <c r="CJ326" s="136"/>
      <c r="CK326" s="136"/>
      <c r="CL326" s="136"/>
      <c r="CM326" s="136"/>
      <c r="CN326" s="136"/>
      <c r="CO326" s="136"/>
      <c r="CP326" s="136"/>
      <c r="CQ326" s="136"/>
      <c r="CR326" s="136"/>
      <c r="CS326" s="136"/>
      <c r="CT326" s="136"/>
      <c r="CU326" s="136"/>
      <c r="CV326" s="136"/>
      <c r="CW326" s="136"/>
      <c r="CX326" s="136"/>
      <c r="CY326" s="136"/>
      <c r="CZ326" s="136"/>
      <c r="DA326" s="136"/>
      <c r="DB326" s="136"/>
      <c r="DC326" s="136"/>
      <c r="DD326" s="136"/>
      <c r="DE326" s="136"/>
      <c r="DF326" s="136"/>
      <c r="DG326" s="136"/>
      <c r="DH326" s="136"/>
    </row>
    <row r="327" spans="1:112" ht="15">
      <c r="A327" s="136"/>
      <c r="B327" s="13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  <c r="BJ327" s="136"/>
      <c r="BK327" s="136"/>
      <c r="BL327" s="136"/>
      <c r="BM327" s="136"/>
      <c r="BN327" s="136"/>
      <c r="BO327" s="136"/>
      <c r="BP327" s="136"/>
      <c r="BQ327" s="136"/>
      <c r="BR327" s="136"/>
      <c r="BS327" s="136"/>
      <c r="BT327" s="136"/>
      <c r="BU327" s="136"/>
      <c r="BV327" s="136"/>
      <c r="BW327" s="136"/>
      <c r="BX327" s="136"/>
      <c r="BY327" s="136"/>
      <c r="BZ327" s="136"/>
      <c r="CA327" s="136"/>
      <c r="CB327" s="136"/>
      <c r="CC327" s="136"/>
      <c r="CD327" s="136"/>
      <c r="CE327" s="136"/>
      <c r="CF327" s="136"/>
      <c r="CG327" s="136"/>
      <c r="CH327" s="136"/>
      <c r="CI327" s="136"/>
      <c r="CJ327" s="136"/>
      <c r="CK327" s="136"/>
      <c r="CL327" s="136"/>
      <c r="CM327" s="136"/>
      <c r="CN327" s="136"/>
      <c r="CO327" s="136"/>
      <c r="CP327" s="136"/>
      <c r="CQ327" s="136"/>
      <c r="CR327" s="136"/>
      <c r="CS327" s="136"/>
      <c r="CT327" s="136"/>
      <c r="CU327" s="136"/>
      <c r="CV327" s="136"/>
      <c r="CW327" s="136"/>
      <c r="CX327" s="136"/>
      <c r="CY327" s="136"/>
      <c r="CZ327" s="136"/>
      <c r="DA327" s="136"/>
      <c r="DB327" s="136"/>
      <c r="DC327" s="136"/>
      <c r="DD327" s="136"/>
      <c r="DE327" s="136"/>
      <c r="DF327" s="136"/>
      <c r="DG327" s="136"/>
      <c r="DH327" s="136"/>
    </row>
    <row r="328" spans="1:112" ht="15">
      <c r="A328" s="136"/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  <c r="BI328" s="136"/>
      <c r="BJ328" s="136"/>
      <c r="BK328" s="136"/>
      <c r="BL328" s="136"/>
      <c r="BM328" s="136"/>
      <c r="BN328" s="136"/>
      <c r="BO328" s="136"/>
      <c r="BP328" s="136"/>
      <c r="BQ328" s="136"/>
      <c r="BR328" s="136"/>
      <c r="BS328" s="136"/>
      <c r="BT328" s="136"/>
      <c r="BU328" s="136"/>
      <c r="BV328" s="136"/>
      <c r="BW328" s="136"/>
      <c r="BX328" s="136"/>
      <c r="BY328" s="136"/>
      <c r="BZ328" s="136"/>
      <c r="CA328" s="136"/>
      <c r="CB328" s="136"/>
      <c r="CC328" s="136"/>
      <c r="CD328" s="136"/>
      <c r="CE328" s="136"/>
      <c r="CF328" s="136"/>
      <c r="CG328" s="136"/>
      <c r="CH328" s="136"/>
      <c r="CI328" s="136"/>
      <c r="CJ328" s="136"/>
      <c r="CK328" s="136"/>
      <c r="CL328" s="136"/>
      <c r="CM328" s="136"/>
      <c r="CN328" s="136"/>
      <c r="CO328" s="136"/>
      <c r="CP328" s="136"/>
      <c r="CQ328" s="136"/>
      <c r="CR328" s="136"/>
      <c r="CS328" s="136"/>
      <c r="CT328" s="136"/>
      <c r="CU328" s="136"/>
      <c r="CV328" s="136"/>
      <c r="CW328" s="136"/>
      <c r="CX328" s="136"/>
      <c r="CY328" s="136"/>
      <c r="CZ328" s="136"/>
      <c r="DA328" s="136"/>
      <c r="DB328" s="136"/>
      <c r="DC328" s="136"/>
      <c r="DD328" s="136"/>
      <c r="DE328" s="136"/>
      <c r="DF328" s="136"/>
      <c r="DG328" s="136"/>
      <c r="DH328" s="136"/>
    </row>
    <row r="329" spans="1:112" ht="15">
      <c r="A329" s="136"/>
      <c r="B329" s="13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  <c r="AX329" s="136"/>
      <c r="AY329" s="136"/>
      <c r="AZ329" s="136"/>
      <c r="BA329" s="136"/>
      <c r="BB329" s="136"/>
      <c r="BC329" s="136"/>
      <c r="BD329" s="136"/>
      <c r="BE329" s="136"/>
      <c r="BF329" s="136"/>
      <c r="BG329" s="136"/>
      <c r="BH329" s="136"/>
      <c r="BI329" s="136"/>
      <c r="BJ329" s="136"/>
      <c r="BK329" s="136"/>
      <c r="BL329" s="136"/>
      <c r="BM329" s="136"/>
      <c r="BN329" s="136"/>
      <c r="BO329" s="136"/>
      <c r="BP329" s="136"/>
      <c r="BQ329" s="136"/>
      <c r="BR329" s="136"/>
      <c r="BS329" s="136"/>
      <c r="BT329" s="136"/>
      <c r="BU329" s="136"/>
      <c r="BV329" s="136"/>
      <c r="BW329" s="136"/>
      <c r="BX329" s="136"/>
      <c r="BY329" s="136"/>
      <c r="BZ329" s="136"/>
      <c r="CA329" s="136"/>
      <c r="CB329" s="136"/>
      <c r="CC329" s="136"/>
      <c r="CD329" s="136"/>
      <c r="CE329" s="136"/>
      <c r="CF329" s="136"/>
      <c r="CG329" s="136"/>
      <c r="CH329" s="136"/>
      <c r="CI329" s="136"/>
      <c r="CJ329" s="136"/>
      <c r="CK329" s="136"/>
      <c r="CL329" s="136"/>
      <c r="CM329" s="136"/>
      <c r="CN329" s="136"/>
      <c r="CO329" s="136"/>
      <c r="CP329" s="136"/>
      <c r="CQ329" s="136"/>
      <c r="CR329" s="136"/>
      <c r="CS329" s="136"/>
      <c r="CT329" s="136"/>
      <c r="CU329" s="136"/>
      <c r="CV329" s="136"/>
      <c r="CW329" s="136"/>
      <c r="CX329" s="136"/>
      <c r="CY329" s="136"/>
      <c r="CZ329" s="136"/>
      <c r="DA329" s="136"/>
      <c r="DB329" s="136"/>
      <c r="DC329" s="136"/>
      <c r="DD329" s="136"/>
      <c r="DE329" s="136"/>
      <c r="DF329" s="136"/>
      <c r="DG329" s="136"/>
      <c r="DH329" s="136"/>
    </row>
    <row r="330" spans="1:112" ht="15">
      <c r="A330" s="136"/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  <c r="BB330" s="136"/>
      <c r="BC330" s="136"/>
      <c r="BD330" s="136"/>
      <c r="BE330" s="136"/>
      <c r="BF330" s="136"/>
      <c r="BG330" s="136"/>
      <c r="BH330" s="136"/>
      <c r="BI330" s="136"/>
      <c r="BJ330" s="136"/>
      <c r="BK330" s="136"/>
      <c r="BL330" s="136"/>
      <c r="BM330" s="136"/>
      <c r="BN330" s="136"/>
      <c r="BO330" s="136"/>
      <c r="BP330" s="136"/>
      <c r="BQ330" s="136"/>
      <c r="BR330" s="136"/>
      <c r="BS330" s="136"/>
      <c r="BT330" s="136"/>
      <c r="BU330" s="136"/>
      <c r="BV330" s="136"/>
      <c r="BW330" s="136"/>
      <c r="BX330" s="136"/>
      <c r="BY330" s="136"/>
      <c r="BZ330" s="136"/>
      <c r="CA330" s="136"/>
      <c r="CB330" s="136"/>
      <c r="CC330" s="136"/>
      <c r="CD330" s="136"/>
      <c r="CE330" s="136"/>
      <c r="CF330" s="136"/>
      <c r="CG330" s="136"/>
      <c r="CH330" s="136"/>
      <c r="CI330" s="136"/>
      <c r="CJ330" s="136"/>
      <c r="CK330" s="136"/>
      <c r="CL330" s="136"/>
      <c r="CM330" s="136"/>
      <c r="CN330" s="136"/>
      <c r="CO330" s="136"/>
      <c r="CP330" s="136"/>
      <c r="CQ330" s="136"/>
      <c r="CR330" s="136"/>
      <c r="CS330" s="136"/>
      <c r="CT330" s="136"/>
      <c r="CU330" s="136"/>
      <c r="CV330" s="136"/>
      <c r="CW330" s="136"/>
      <c r="CX330" s="136"/>
      <c r="CY330" s="136"/>
      <c r="CZ330" s="136"/>
      <c r="DA330" s="136"/>
      <c r="DB330" s="136"/>
      <c r="DC330" s="136"/>
      <c r="DD330" s="136"/>
      <c r="DE330" s="136"/>
      <c r="DF330" s="136"/>
      <c r="DG330" s="136"/>
      <c r="DH330" s="136"/>
    </row>
    <row r="331" spans="1:112" ht="15">
      <c r="A331" s="136"/>
      <c r="B331" s="13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  <c r="AZ331" s="136"/>
      <c r="BA331" s="136"/>
      <c r="BB331" s="136"/>
      <c r="BC331" s="136"/>
      <c r="BD331" s="136"/>
      <c r="BE331" s="136"/>
      <c r="BF331" s="136"/>
      <c r="BG331" s="136"/>
      <c r="BH331" s="136"/>
      <c r="BI331" s="136"/>
      <c r="BJ331" s="136"/>
      <c r="BK331" s="136"/>
      <c r="BL331" s="136"/>
      <c r="BM331" s="136"/>
      <c r="BN331" s="136"/>
      <c r="BO331" s="136"/>
      <c r="BP331" s="136"/>
      <c r="BQ331" s="136"/>
      <c r="BR331" s="136"/>
      <c r="BS331" s="136"/>
      <c r="BT331" s="136"/>
      <c r="BU331" s="136"/>
      <c r="BV331" s="136"/>
      <c r="BW331" s="136"/>
      <c r="BX331" s="136"/>
      <c r="BY331" s="136"/>
      <c r="BZ331" s="136"/>
      <c r="CA331" s="136"/>
      <c r="CB331" s="136"/>
      <c r="CC331" s="136"/>
      <c r="CD331" s="136"/>
      <c r="CE331" s="136"/>
      <c r="CF331" s="136"/>
      <c r="CG331" s="136"/>
      <c r="CH331" s="136"/>
      <c r="CI331" s="136"/>
      <c r="CJ331" s="136"/>
      <c r="CK331" s="136"/>
      <c r="CL331" s="136"/>
      <c r="CM331" s="136"/>
      <c r="CN331" s="136"/>
      <c r="CO331" s="136"/>
      <c r="CP331" s="136"/>
      <c r="CQ331" s="136"/>
      <c r="CR331" s="136"/>
      <c r="CS331" s="136"/>
      <c r="CT331" s="136"/>
      <c r="CU331" s="136"/>
      <c r="CV331" s="136"/>
      <c r="CW331" s="136"/>
      <c r="CX331" s="136"/>
      <c r="CY331" s="136"/>
      <c r="CZ331" s="136"/>
      <c r="DA331" s="136"/>
      <c r="DB331" s="136"/>
      <c r="DC331" s="136"/>
      <c r="DD331" s="136"/>
      <c r="DE331" s="136"/>
      <c r="DF331" s="136"/>
      <c r="DG331" s="136"/>
      <c r="DH331" s="136"/>
    </row>
    <row r="332" spans="1:112" ht="15">
      <c r="A332" s="136"/>
      <c r="B332" s="136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  <c r="BJ332" s="136"/>
      <c r="BK332" s="136"/>
      <c r="BL332" s="136"/>
      <c r="BM332" s="136"/>
      <c r="BN332" s="136"/>
      <c r="BO332" s="136"/>
      <c r="BP332" s="136"/>
      <c r="BQ332" s="136"/>
      <c r="BR332" s="136"/>
      <c r="BS332" s="136"/>
      <c r="BT332" s="136"/>
      <c r="BU332" s="136"/>
      <c r="BV332" s="136"/>
      <c r="BW332" s="136"/>
      <c r="BX332" s="136"/>
      <c r="BY332" s="136"/>
      <c r="BZ332" s="136"/>
      <c r="CA332" s="136"/>
      <c r="CB332" s="136"/>
      <c r="CC332" s="136"/>
      <c r="CD332" s="136"/>
      <c r="CE332" s="136"/>
      <c r="CF332" s="136"/>
      <c r="CG332" s="136"/>
      <c r="CH332" s="136"/>
      <c r="CI332" s="136"/>
      <c r="CJ332" s="136"/>
      <c r="CK332" s="136"/>
      <c r="CL332" s="136"/>
      <c r="CM332" s="136"/>
      <c r="CN332" s="136"/>
      <c r="CO332" s="136"/>
      <c r="CP332" s="136"/>
      <c r="CQ332" s="136"/>
      <c r="CR332" s="136"/>
      <c r="CS332" s="136"/>
      <c r="CT332" s="136"/>
      <c r="CU332" s="136"/>
      <c r="CV332" s="136"/>
      <c r="CW332" s="136"/>
      <c r="CX332" s="136"/>
      <c r="CY332" s="136"/>
      <c r="CZ332" s="136"/>
      <c r="DA332" s="136"/>
      <c r="DB332" s="136"/>
      <c r="DC332" s="136"/>
      <c r="DD332" s="136"/>
      <c r="DE332" s="136"/>
      <c r="DF332" s="136"/>
      <c r="DG332" s="136"/>
      <c r="DH332" s="136"/>
    </row>
    <row r="333" spans="1:112" ht="15">
      <c r="A333" s="136"/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  <c r="BJ333" s="136"/>
      <c r="BK333" s="136"/>
      <c r="BL333" s="136"/>
      <c r="BM333" s="136"/>
      <c r="BN333" s="136"/>
      <c r="BO333" s="136"/>
      <c r="BP333" s="136"/>
      <c r="BQ333" s="136"/>
      <c r="BR333" s="136"/>
      <c r="BS333" s="136"/>
      <c r="BT333" s="136"/>
      <c r="BU333" s="136"/>
      <c r="BV333" s="136"/>
      <c r="BW333" s="136"/>
      <c r="BX333" s="136"/>
      <c r="BY333" s="136"/>
      <c r="BZ333" s="136"/>
      <c r="CA333" s="136"/>
      <c r="CB333" s="136"/>
      <c r="CC333" s="136"/>
      <c r="CD333" s="136"/>
      <c r="CE333" s="136"/>
      <c r="CF333" s="136"/>
      <c r="CG333" s="136"/>
      <c r="CH333" s="136"/>
      <c r="CI333" s="136"/>
      <c r="CJ333" s="136"/>
      <c r="CK333" s="136"/>
      <c r="CL333" s="136"/>
      <c r="CM333" s="136"/>
      <c r="CN333" s="136"/>
      <c r="CO333" s="136"/>
      <c r="CP333" s="136"/>
      <c r="CQ333" s="136"/>
      <c r="CR333" s="136"/>
      <c r="CS333" s="136"/>
      <c r="CT333" s="136"/>
      <c r="CU333" s="136"/>
      <c r="CV333" s="136"/>
      <c r="CW333" s="136"/>
      <c r="CX333" s="136"/>
      <c r="CY333" s="136"/>
      <c r="CZ333" s="136"/>
      <c r="DA333" s="136"/>
      <c r="DB333" s="136"/>
      <c r="DC333" s="136"/>
      <c r="DD333" s="136"/>
      <c r="DE333" s="136"/>
      <c r="DF333" s="136"/>
      <c r="DG333" s="136"/>
      <c r="DH333" s="136"/>
    </row>
    <row r="334" spans="1:112" ht="15">
      <c r="A334" s="136"/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  <c r="BI334" s="136"/>
      <c r="BJ334" s="136"/>
      <c r="BK334" s="136"/>
      <c r="BL334" s="136"/>
      <c r="BM334" s="136"/>
      <c r="BN334" s="136"/>
      <c r="BO334" s="136"/>
      <c r="BP334" s="136"/>
      <c r="BQ334" s="136"/>
      <c r="BR334" s="136"/>
      <c r="BS334" s="136"/>
      <c r="BT334" s="136"/>
      <c r="BU334" s="136"/>
      <c r="BV334" s="136"/>
      <c r="BW334" s="136"/>
      <c r="BX334" s="136"/>
      <c r="BY334" s="136"/>
      <c r="BZ334" s="136"/>
      <c r="CA334" s="136"/>
      <c r="CB334" s="136"/>
      <c r="CC334" s="136"/>
      <c r="CD334" s="136"/>
      <c r="CE334" s="136"/>
      <c r="CF334" s="136"/>
      <c r="CG334" s="136"/>
      <c r="CH334" s="136"/>
      <c r="CI334" s="136"/>
      <c r="CJ334" s="136"/>
      <c r="CK334" s="136"/>
      <c r="CL334" s="136"/>
      <c r="CM334" s="136"/>
      <c r="CN334" s="136"/>
      <c r="CO334" s="136"/>
      <c r="CP334" s="136"/>
      <c r="CQ334" s="136"/>
      <c r="CR334" s="136"/>
      <c r="CS334" s="136"/>
      <c r="CT334" s="136"/>
      <c r="CU334" s="136"/>
      <c r="CV334" s="136"/>
      <c r="CW334" s="136"/>
      <c r="CX334" s="136"/>
      <c r="CY334" s="136"/>
      <c r="CZ334" s="136"/>
      <c r="DA334" s="136"/>
      <c r="DB334" s="136"/>
      <c r="DC334" s="136"/>
      <c r="DD334" s="136"/>
      <c r="DE334" s="136"/>
      <c r="DF334" s="136"/>
      <c r="DG334" s="136"/>
      <c r="DH334" s="136"/>
    </row>
    <row r="335" spans="1:112" ht="15">
      <c r="A335" s="136"/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  <c r="BI335" s="136"/>
      <c r="BJ335" s="136"/>
      <c r="BK335" s="136"/>
      <c r="BL335" s="136"/>
      <c r="BM335" s="136"/>
      <c r="BN335" s="136"/>
      <c r="BO335" s="136"/>
      <c r="BP335" s="136"/>
      <c r="BQ335" s="136"/>
      <c r="BR335" s="136"/>
      <c r="BS335" s="136"/>
      <c r="BT335" s="136"/>
      <c r="BU335" s="136"/>
      <c r="BV335" s="136"/>
      <c r="BW335" s="136"/>
      <c r="BX335" s="136"/>
      <c r="BY335" s="136"/>
      <c r="BZ335" s="136"/>
      <c r="CA335" s="136"/>
      <c r="CB335" s="136"/>
      <c r="CC335" s="136"/>
      <c r="CD335" s="136"/>
      <c r="CE335" s="136"/>
      <c r="CF335" s="136"/>
      <c r="CG335" s="136"/>
      <c r="CH335" s="136"/>
      <c r="CI335" s="136"/>
      <c r="CJ335" s="136"/>
      <c r="CK335" s="136"/>
      <c r="CL335" s="136"/>
      <c r="CM335" s="136"/>
      <c r="CN335" s="136"/>
      <c r="CO335" s="136"/>
      <c r="CP335" s="136"/>
      <c r="CQ335" s="136"/>
      <c r="CR335" s="136"/>
      <c r="CS335" s="136"/>
      <c r="CT335" s="136"/>
      <c r="CU335" s="136"/>
      <c r="CV335" s="136"/>
      <c r="CW335" s="136"/>
      <c r="CX335" s="136"/>
      <c r="CY335" s="136"/>
      <c r="CZ335" s="136"/>
      <c r="DA335" s="136"/>
      <c r="DB335" s="136"/>
      <c r="DC335" s="136"/>
      <c r="DD335" s="136"/>
      <c r="DE335" s="136"/>
      <c r="DF335" s="136"/>
      <c r="DG335" s="136"/>
      <c r="DH335" s="136"/>
    </row>
    <row r="336" spans="1:112" ht="15">
      <c r="A336" s="136"/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  <c r="BJ336" s="136"/>
      <c r="BK336" s="136"/>
      <c r="BL336" s="136"/>
      <c r="BM336" s="136"/>
      <c r="BN336" s="136"/>
      <c r="BO336" s="136"/>
      <c r="BP336" s="136"/>
      <c r="BQ336" s="136"/>
      <c r="BR336" s="136"/>
      <c r="BS336" s="136"/>
      <c r="BT336" s="136"/>
      <c r="BU336" s="136"/>
      <c r="BV336" s="136"/>
      <c r="BW336" s="136"/>
      <c r="BX336" s="136"/>
      <c r="BY336" s="136"/>
      <c r="BZ336" s="136"/>
      <c r="CA336" s="136"/>
      <c r="CB336" s="136"/>
      <c r="CC336" s="136"/>
      <c r="CD336" s="136"/>
      <c r="CE336" s="136"/>
      <c r="CF336" s="136"/>
      <c r="CG336" s="136"/>
      <c r="CH336" s="136"/>
      <c r="CI336" s="136"/>
      <c r="CJ336" s="136"/>
      <c r="CK336" s="136"/>
      <c r="CL336" s="136"/>
      <c r="CM336" s="136"/>
      <c r="CN336" s="136"/>
      <c r="CO336" s="136"/>
      <c r="CP336" s="136"/>
      <c r="CQ336" s="136"/>
      <c r="CR336" s="136"/>
      <c r="CS336" s="136"/>
      <c r="CT336" s="136"/>
      <c r="CU336" s="136"/>
      <c r="CV336" s="136"/>
      <c r="CW336" s="136"/>
      <c r="CX336" s="136"/>
      <c r="CY336" s="136"/>
      <c r="CZ336" s="136"/>
      <c r="DA336" s="136"/>
      <c r="DB336" s="136"/>
      <c r="DC336" s="136"/>
      <c r="DD336" s="136"/>
      <c r="DE336" s="136"/>
      <c r="DF336" s="136"/>
      <c r="DG336" s="136"/>
      <c r="DH336" s="136"/>
    </row>
    <row r="337" spans="1:112" ht="15">
      <c r="A337" s="136"/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6"/>
      <c r="BH337" s="136"/>
      <c r="BI337" s="136"/>
      <c r="BJ337" s="136"/>
      <c r="BK337" s="136"/>
      <c r="BL337" s="136"/>
      <c r="BM337" s="136"/>
      <c r="BN337" s="136"/>
      <c r="BO337" s="136"/>
      <c r="BP337" s="136"/>
      <c r="BQ337" s="136"/>
      <c r="BR337" s="136"/>
      <c r="BS337" s="136"/>
      <c r="BT337" s="136"/>
      <c r="BU337" s="136"/>
      <c r="BV337" s="136"/>
      <c r="BW337" s="136"/>
      <c r="BX337" s="136"/>
      <c r="BY337" s="136"/>
      <c r="BZ337" s="136"/>
      <c r="CA337" s="136"/>
      <c r="CB337" s="136"/>
      <c r="CC337" s="136"/>
      <c r="CD337" s="136"/>
      <c r="CE337" s="136"/>
      <c r="CF337" s="136"/>
      <c r="CG337" s="136"/>
      <c r="CH337" s="136"/>
      <c r="CI337" s="136"/>
      <c r="CJ337" s="136"/>
      <c r="CK337" s="136"/>
      <c r="CL337" s="136"/>
      <c r="CM337" s="136"/>
      <c r="CN337" s="136"/>
      <c r="CO337" s="136"/>
      <c r="CP337" s="136"/>
      <c r="CQ337" s="136"/>
      <c r="CR337" s="136"/>
      <c r="CS337" s="136"/>
      <c r="CT337" s="136"/>
      <c r="CU337" s="136"/>
      <c r="CV337" s="136"/>
      <c r="CW337" s="136"/>
      <c r="CX337" s="136"/>
      <c r="CY337" s="136"/>
      <c r="CZ337" s="136"/>
      <c r="DA337" s="136"/>
      <c r="DB337" s="136"/>
      <c r="DC337" s="136"/>
      <c r="DD337" s="136"/>
      <c r="DE337" s="136"/>
      <c r="DF337" s="136"/>
      <c r="DG337" s="136"/>
      <c r="DH337" s="136"/>
    </row>
    <row r="338" spans="1:112" ht="15">
      <c r="A338" s="136"/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  <c r="BI338" s="136"/>
      <c r="BJ338" s="136"/>
      <c r="BK338" s="136"/>
      <c r="BL338" s="136"/>
      <c r="BM338" s="136"/>
      <c r="BN338" s="136"/>
      <c r="BO338" s="136"/>
      <c r="BP338" s="136"/>
      <c r="BQ338" s="136"/>
      <c r="BR338" s="136"/>
      <c r="BS338" s="136"/>
      <c r="BT338" s="136"/>
      <c r="BU338" s="136"/>
      <c r="BV338" s="136"/>
      <c r="BW338" s="136"/>
      <c r="BX338" s="136"/>
      <c r="BY338" s="136"/>
      <c r="BZ338" s="136"/>
      <c r="CA338" s="136"/>
      <c r="CB338" s="136"/>
      <c r="CC338" s="136"/>
      <c r="CD338" s="136"/>
      <c r="CE338" s="136"/>
      <c r="CF338" s="136"/>
      <c r="CG338" s="136"/>
      <c r="CH338" s="136"/>
      <c r="CI338" s="136"/>
      <c r="CJ338" s="136"/>
      <c r="CK338" s="136"/>
      <c r="CL338" s="136"/>
      <c r="CM338" s="136"/>
      <c r="CN338" s="136"/>
      <c r="CO338" s="136"/>
      <c r="CP338" s="136"/>
      <c r="CQ338" s="136"/>
      <c r="CR338" s="136"/>
      <c r="CS338" s="136"/>
      <c r="CT338" s="136"/>
      <c r="CU338" s="136"/>
      <c r="CV338" s="136"/>
      <c r="CW338" s="136"/>
      <c r="CX338" s="136"/>
      <c r="CY338" s="136"/>
      <c r="CZ338" s="136"/>
      <c r="DA338" s="136"/>
      <c r="DB338" s="136"/>
      <c r="DC338" s="136"/>
      <c r="DD338" s="136"/>
      <c r="DE338" s="136"/>
      <c r="DF338" s="136"/>
      <c r="DG338" s="136"/>
      <c r="DH338" s="136"/>
    </row>
    <row r="339" spans="1:112" ht="15">
      <c r="A339" s="136"/>
      <c r="B339" s="13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  <c r="BI339" s="136"/>
      <c r="BJ339" s="136"/>
      <c r="BK339" s="136"/>
      <c r="BL339" s="136"/>
      <c r="BM339" s="136"/>
      <c r="BN339" s="136"/>
      <c r="BO339" s="136"/>
      <c r="BP339" s="136"/>
      <c r="BQ339" s="136"/>
      <c r="BR339" s="136"/>
      <c r="BS339" s="136"/>
      <c r="BT339" s="136"/>
      <c r="BU339" s="136"/>
      <c r="BV339" s="136"/>
      <c r="BW339" s="136"/>
      <c r="BX339" s="136"/>
      <c r="BY339" s="136"/>
      <c r="BZ339" s="136"/>
      <c r="CA339" s="136"/>
      <c r="CB339" s="136"/>
      <c r="CC339" s="136"/>
      <c r="CD339" s="136"/>
      <c r="CE339" s="136"/>
      <c r="CF339" s="136"/>
      <c r="CG339" s="136"/>
      <c r="CH339" s="136"/>
      <c r="CI339" s="136"/>
      <c r="CJ339" s="136"/>
      <c r="CK339" s="136"/>
      <c r="CL339" s="136"/>
      <c r="CM339" s="136"/>
      <c r="CN339" s="136"/>
      <c r="CO339" s="136"/>
      <c r="CP339" s="136"/>
      <c r="CQ339" s="136"/>
      <c r="CR339" s="136"/>
      <c r="CS339" s="136"/>
      <c r="CT339" s="136"/>
      <c r="CU339" s="136"/>
      <c r="CV339" s="136"/>
      <c r="CW339" s="136"/>
      <c r="CX339" s="136"/>
      <c r="CY339" s="136"/>
      <c r="CZ339" s="136"/>
      <c r="DA339" s="136"/>
      <c r="DB339" s="136"/>
      <c r="DC339" s="136"/>
      <c r="DD339" s="136"/>
      <c r="DE339" s="136"/>
      <c r="DF339" s="136"/>
      <c r="DG339" s="136"/>
      <c r="DH339" s="136"/>
    </row>
    <row r="340" spans="1:112" ht="15">
      <c r="A340" s="136"/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  <c r="AZ340" s="136"/>
      <c r="BA340" s="136"/>
      <c r="BB340" s="136"/>
      <c r="BC340" s="136"/>
      <c r="BD340" s="136"/>
      <c r="BE340" s="136"/>
      <c r="BF340" s="136"/>
      <c r="BG340" s="136"/>
      <c r="BH340" s="136"/>
      <c r="BI340" s="136"/>
      <c r="BJ340" s="136"/>
      <c r="BK340" s="136"/>
      <c r="BL340" s="136"/>
      <c r="BM340" s="136"/>
      <c r="BN340" s="136"/>
      <c r="BO340" s="136"/>
      <c r="BP340" s="136"/>
      <c r="BQ340" s="136"/>
      <c r="BR340" s="136"/>
      <c r="BS340" s="136"/>
      <c r="BT340" s="136"/>
      <c r="BU340" s="136"/>
      <c r="BV340" s="136"/>
      <c r="BW340" s="136"/>
      <c r="BX340" s="136"/>
      <c r="BY340" s="136"/>
      <c r="BZ340" s="136"/>
      <c r="CA340" s="136"/>
      <c r="CB340" s="136"/>
      <c r="CC340" s="136"/>
      <c r="CD340" s="136"/>
      <c r="CE340" s="136"/>
      <c r="CF340" s="136"/>
      <c r="CG340" s="136"/>
      <c r="CH340" s="136"/>
      <c r="CI340" s="136"/>
      <c r="CJ340" s="136"/>
      <c r="CK340" s="136"/>
      <c r="CL340" s="136"/>
      <c r="CM340" s="136"/>
      <c r="CN340" s="136"/>
      <c r="CO340" s="136"/>
      <c r="CP340" s="136"/>
      <c r="CQ340" s="136"/>
      <c r="CR340" s="136"/>
      <c r="CS340" s="136"/>
      <c r="CT340" s="136"/>
      <c r="CU340" s="136"/>
      <c r="CV340" s="136"/>
      <c r="CW340" s="136"/>
      <c r="CX340" s="136"/>
      <c r="CY340" s="136"/>
      <c r="CZ340" s="136"/>
      <c r="DA340" s="136"/>
      <c r="DB340" s="136"/>
      <c r="DC340" s="136"/>
      <c r="DD340" s="136"/>
      <c r="DE340" s="136"/>
      <c r="DF340" s="136"/>
      <c r="DG340" s="136"/>
      <c r="DH340" s="136"/>
    </row>
    <row r="341" spans="1:112" ht="15">
      <c r="A341" s="136"/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  <c r="BJ341" s="136"/>
      <c r="BK341" s="136"/>
      <c r="BL341" s="136"/>
      <c r="BM341" s="136"/>
      <c r="BN341" s="136"/>
      <c r="BO341" s="136"/>
      <c r="BP341" s="136"/>
      <c r="BQ341" s="136"/>
      <c r="BR341" s="136"/>
      <c r="BS341" s="136"/>
      <c r="BT341" s="136"/>
      <c r="BU341" s="136"/>
      <c r="BV341" s="136"/>
      <c r="BW341" s="136"/>
      <c r="BX341" s="136"/>
      <c r="BY341" s="136"/>
      <c r="BZ341" s="136"/>
      <c r="CA341" s="136"/>
      <c r="CB341" s="136"/>
      <c r="CC341" s="136"/>
      <c r="CD341" s="136"/>
      <c r="CE341" s="136"/>
      <c r="CF341" s="136"/>
      <c r="CG341" s="136"/>
      <c r="CH341" s="136"/>
      <c r="CI341" s="136"/>
      <c r="CJ341" s="136"/>
      <c r="CK341" s="136"/>
      <c r="CL341" s="136"/>
      <c r="CM341" s="136"/>
      <c r="CN341" s="136"/>
      <c r="CO341" s="136"/>
      <c r="CP341" s="136"/>
      <c r="CQ341" s="136"/>
      <c r="CR341" s="136"/>
      <c r="CS341" s="136"/>
      <c r="CT341" s="136"/>
      <c r="CU341" s="136"/>
      <c r="CV341" s="136"/>
      <c r="CW341" s="136"/>
      <c r="CX341" s="136"/>
      <c r="CY341" s="136"/>
      <c r="CZ341" s="136"/>
      <c r="DA341" s="136"/>
      <c r="DB341" s="136"/>
      <c r="DC341" s="136"/>
      <c r="DD341" s="136"/>
      <c r="DE341" s="136"/>
      <c r="DF341" s="136"/>
      <c r="DG341" s="136"/>
      <c r="DH341" s="136"/>
    </row>
    <row r="342" spans="1:112" ht="15">
      <c r="A342" s="136"/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  <c r="BJ342" s="136"/>
      <c r="BK342" s="136"/>
      <c r="BL342" s="136"/>
      <c r="BM342" s="136"/>
      <c r="BN342" s="136"/>
      <c r="BO342" s="136"/>
      <c r="BP342" s="136"/>
      <c r="BQ342" s="136"/>
      <c r="BR342" s="136"/>
      <c r="BS342" s="136"/>
      <c r="BT342" s="136"/>
      <c r="BU342" s="136"/>
      <c r="BV342" s="136"/>
      <c r="BW342" s="136"/>
      <c r="BX342" s="136"/>
      <c r="BY342" s="136"/>
      <c r="BZ342" s="136"/>
      <c r="CA342" s="136"/>
      <c r="CB342" s="136"/>
      <c r="CC342" s="136"/>
      <c r="CD342" s="136"/>
      <c r="CE342" s="136"/>
      <c r="CF342" s="136"/>
      <c r="CG342" s="136"/>
      <c r="CH342" s="136"/>
      <c r="CI342" s="136"/>
      <c r="CJ342" s="136"/>
      <c r="CK342" s="136"/>
      <c r="CL342" s="136"/>
      <c r="CM342" s="136"/>
      <c r="CN342" s="136"/>
      <c r="CO342" s="136"/>
      <c r="CP342" s="136"/>
      <c r="CQ342" s="136"/>
      <c r="CR342" s="136"/>
      <c r="CS342" s="136"/>
      <c r="CT342" s="136"/>
      <c r="CU342" s="136"/>
      <c r="CV342" s="136"/>
      <c r="CW342" s="136"/>
      <c r="CX342" s="136"/>
      <c r="CY342" s="136"/>
      <c r="CZ342" s="136"/>
      <c r="DA342" s="136"/>
      <c r="DB342" s="136"/>
      <c r="DC342" s="136"/>
      <c r="DD342" s="136"/>
      <c r="DE342" s="136"/>
      <c r="DF342" s="136"/>
      <c r="DG342" s="136"/>
      <c r="DH342" s="136"/>
    </row>
    <row r="343" spans="1:112" ht="15">
      <c r="A343" s="136"/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  <c r="BW343" s="136"/>
      <c r="BX343" s="136"/>
      <c r="BY343" s="136"/>
      <c r="BZ343" s="136"/>
      <c r="CA343" s="136"/>
      <c r="CB343" s="136"/>
      <c r="CC343" s="136"/>
      <c r="CD343" s="136"/>
      <c r="CE343" s="136"/>
      <c r="CF343" s="136"/>
      <c r="CG343" s="136"/>
      <c r="CH343" s="136"/>
      <c r="CI343" s="136"/>
      <c r="CJ343" s="136"/>
      <c r="CK343" s="136"/>
      <c r="CL343" s="136"/>
      <c r="CM343" s="136"/>
      <c r="CN343" s="136"/>
      <c r="CO343" s="136"/>
      <c r="CP343" s="136"/>
      <c r="CQ343" s="136"/>
      <c r="CR343" s="136"/>
      <c r="CS343" s="136"/>
      <c r="CT343" s="136"/>
      <c r="CU343" s="136"/>
      <c r="CV343" s="136"/>
      <c r="CW343" s="136"/>
      <c r="CX343" s="136"/>
      <c r="CY343" s="136"/>
      <c r="CZ343" s="136"/>
      <c r="DA343" s="136"/>
      <c r="DB343" s="136"/>
      <c r="DC343" s="136"/>
      <c r="DD343" s="136"/>
      <c r="DE343" s="136"/>
      <c r="DF343" s="136"/>
      <c r="DG343" s="136"/>
      <c r="DH343" s="136"/>
    </row>
    <row r="344" spans="1:112" ht="15">
      <c r="A344" s="136"/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  <c r="AX344" s="136"/>
      <c r="AY344" s="136"/>
      <c r="AZ344" s="136"/>
      <c r="BA344" s="136"/>
      <c r="BB344" s="136"/>
      <c r="BC344" s="136"/>
      <c r="BD344" s="136"/>
      <c r="BE344" s="136"/>
      <c r="BF344" s="136"/>
      <c r="BG344" s="136"/>
      <c r="BH344" s="136"/>
      <c r="BI344" s="136"/>
      <c r="BJ344" s="136"/>
      <c r="BK344" s="136"/>
      <c r="BL344" s="136"/>
      <c r="BM344" s="136"/>
      <c r="BN344" s="136"/>
      <c r="BO344" s="136"/>
      <c r="BP344" s="136"/>
      <c r="BQ344" s="136"/>
      <c r="BR344" s="136"/>
      <c r="BS344" s="136"/>
      <c r="BT344" s="136"/>
      <c r="BU344" s="136"/>
      <c r="BV344" s="136"/>
      <c r="BW344" s="136"/>
      <c r="BX344" s="136"/>
      <c r="BY344" s="136"/>
      <c r="BZ344" s="136"/>
      <c r="CA344" s="136"/>
      <c r="CB344" s="136"/>
      <c r="CC344" s="136"/>
      <c r="CD344" s="136"/>
      <c r="CE344" s="136"/>
      <c r="CF344" s="136"/>
      <c r="CG344" s="136"/>
      <c r="CH344" s="136"/>
      <c r="CI344" s="136"/>
      <c r="CJ344" s="136"/>
      <c r="CK344" s="136"/>
      <c r="CL344" s="136"/>
      <c r="CM344" s="136"/>
      <c r="CN344" s="136"/>
      <c r="CO344" s="136"/>
      <c r="CP344" s="136"/>
      <c r="CQ344" s="136"/>
      <c r="CR344" s="136"/>
      <c r="CS344" s="136"/>
      <c r="CT344" s="136"/>
      <c r="CU344" s="136"/>
      <c r="CV344" s="136"/>
      <c r="CW344" s="136"/>
      <c r="CX344" s="136"/>
      <c r="CY344" s="136"/>
      <c r="CZ344" s="136"/>
      <c r="DA344" s="136"/>
      <c r="DB344" s="136"/>
      <c r="DC344" s="136"/>
      <c r="DD344" s="136"/>
      <c r="DE344" s="136"/>
      <c r="DF344" s="136"/>
      <c r="DG344" s="136"/>
      <c r="DH344" s="136"/>
    </row>
    <row r="345" spans="1:112" ht="15">
      <c r="A345" s="136"/>
      <c r="B345" s="136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  <c r="BI345" s="136"/>
      <c r="BJ345" s="136"/>
      <c r="BK345" s="136"/>
      <c r="BL345" s="136"/>
      <c r="BM345" s="136"/>
      <c r="BN345" s="136"/>
      <c r="BO345" s="136"/>
      <c r="BP345" s="136"/>
      <c r="BQ345" s="136"/>
      <c r="BR345" s="136"/>
      <c r="BS345" s="136"/>
      <c r="BT345" s="136"/>
      <c r="BU345" s="136"/>
      <c r="BV345" s="136"/>
      <c r="BW345" s="136"/>
      <c r="BX345" s="136"/>
      <c r="BY345" s="136"/>
      <c r="BZ345" s="136"/>
      <c r="CA345" s="136"/>
      <c r="CB345" s="136"/>
      <c r="CC345" s="136"/>
      <c r="CD345" s="136"/>
      <c r="CE345" s="136"/>
      <c r="CF345" s="136"/>
      <c r="CG345" s="136"/>
      <c r="CH345" s="136"/>
      <c r="CI345" s="136"/>
      <c r="CJ345" s="136"/>
      <c r="CK345" s="136"/>
      <c r="CL345" s="136"/>
      <c r="CM345" s="136"/>
      <c r="CN345" s="136"/>
      <c r="CO345" s="136"/>
      <c r="CP345" s="136"/>
      <c r="CQ345" s="136"/>
      <c r="CR345" s="136"/>
      <c r="CS345" s="136"/>
      <c r="CT345" s="136"/>
      <c r="CU345" s="136"/>
      <c r="CV345" s="136"/>
      <c r="CW345" s="136"/>
      <c r="CX345" s="136"/>
      <c r="CY345" s="136"/>
      <c r="CZ345" s="136"/>
      <c r="DA345" s="136"/>
      <c r="DB345" s="136"/>
      <c r="DC345" s="136"/>
      <c r="DD345" s="136"/>
      <c r="DE345" s="136"/>
      <c r="DF345" s="136"/>
      <c r="DG345" s="136"/>
      <c r="DH345" s="136"/>
    </row>
    <row r="346" spans="1:112" ht="15">
      <c r="A346" s="136"/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  <c r="AZ346" s="136"/>
      <c r="BA346" s="136"/>
      <c r="BB346" s="136"/>
      <c r="BC346" s="136"/>
      <c r="BD346" s="136"/>
      <c r="BE346" s="136"/>
      <c r="BF346" s="136"/>
      <c r="BG346" s="136"/>
      <c r="BH346" s="136"/>
      <c r="BI346" s="136"/>
      <c r="BJ346" s="136"/>
      <c r="BK346" s="136"/>
      <c r="BL346" s="136"/>
      <c r="BM346" s="136"/>
      <c r="BN346" s="136"/>
      <c r="BO346" s="136"/>
      <c r="BP346" s="136"/>
      <c r="BQ346" s="136"/>
      <c r="BR346" s="136"/>
      <c r="BS346" s="136"/>
      <c r="BT346" s="136"/>
      <c r="BU346" s="136"/>
      <c r="BV346" s="136"/>
      <c r="BW346" s="136"/>
      <c r="BX346" s="136"/>
      <c r="BY346" s="136"/>
      <c r="BZ346" s="136"/>
      <c r="CA346" s="136"/>
      <c r="CB346" s="136"/>
      <c r="CC346" s="136"/>
      <c r="CD346" s="136"/>
      <c r="CE346" s="136"/>
      <c r="CF346" s="136"/>
      <c r="CG346" s="136"/>
      <c r="CH346" s="136"/>
      <c r="CI346" s="136"/>
      <c r="CJ346" s="136"/>
      <c r="CK346" s="136"/>
      <c r="CL346" s="136"/>
      <c r="CM346" s="136"/>
      <c r="CN346" s="136"/>
      <c r="CO346" s="136"/>
      <c r="CP346" s="136"/>
      <c r="CQ346" s="136"/>
      <c r="CR346" s="136"/>
      <c r="CS346" s="136"/>
      <c r="CT346" s="136"/>
      <c r="CU346" s="136"/>
      <c r="CV346" s="136"/>
      <c r="CW346" s="136"/>
      <c r="CX346" s="136"/>
      <c r="CY346" s="136"/>
      <c r="CZ346" s="136"/>
      <c r="DA346" s="136"/>
      <c r="DB346" s="136"/>
      <c r="DC346" s="136"/>
      <c r="DD346" s="136"/>
      <c r="DE346" s="136"/>
      <c r="DF346" s="136"/>
      <c r="DG346" s="136"/>
      <c r="DH346" s="136"/>
    </row>
    <row r="347" spans="1:112" ht="15">
      <c r="A347" s="136"/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  <c r="BI347" s="136"/>
      <c r="BJ347" s="136"/>
      <c r="BK347" s="136"/>
      <c r="BL347" s="136"/>
      <c r="BM347" s="136"/>
      <c r="BN347" s="136"/>
      <c r="BO347" s="136"/>
      <c r="BP347" s="136"/>
      <c r="BQ347" s="136"/>
      <c r="BR347" s="136"/>
      <c r="BS347" s="136"/>
      <c r="BT347" s="136"/>
      <c r="BU347" s="136"/>
      <c r="BV347" s="136"/>
      <c r="BW347" s="136"/>
      <c r="BX347" s="136"/>
      <c r="BY347" s="136"/>
      <c r="BZ347" s="136"/>
      <c r="CA347" s="136"/>
      <c r="CB347" s="136"/>
      <c r="CC347" s="136"/>
      <c r="CD347" s="136"/>
      <c r="CE347" s="136"/>
      <c r="CF347" s="136"/>
      <c r="CG347" s="136"/>
      <c r="CH347" s="136"/>
      <c r="CI347" s="136"/>
      <c r="CJ347" s="136"/>
      <c r="CK347" s="136"/>
      <c r="CL347" s="136"/>
      <c r="CM347" s="136"/>
      <c r="CN347" s="136"/>
      <c r="CO347" s="136"/>
      <c r="CP347" s="136"/>
      <c r="CQ347" s="136"/>
      <c r="CR347" s="136"/>
      <c r="CS347" s="136"/>
      <c r="CT347" s="136"/>
      <c r="CU347" s="136"/>
      <c r="CV347" s="136"/>
      <c r="CW347" s="136"/>
      <c r="CX347" s="136"/>
      <c r="CY347" s="136"/>
      <c r="CZ347" s="136"/>
      <c r="DA347" s="136"/>
      <c r="DB347" s="136"/>
      <c r="DC347" s="136"/>
      <c r="DD347" s="136"/>
      <c r="DE347" s="136"/>
      <c r="DF347" s="136"/>
      <c r="DG347" s="136"/>
      <c r="DH347" s="136"/>
    </row>
    <row r="348" spans="1:112" ht="15">
      <c r="A348" s="136"/>
      <c r="B348" s="136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  <c r="AX348" s="136"/>
      <c r="AY348" s="136"/>
      <c r="AZ348" s="136"/>
      <c r="BA348" s="136"/>
      <c r="BB348" s="136"/>
      <c r="BC348" s="136"/>
      <c r="BD348" s="136"/>
      <c r="BE348" s="136"/>
      <c r="BF348" s="136"/>
      <c r="BG348" s="136"/>
      <c r="BH348" s="136"/>
      <c r="BI348" s="136"/>
      <c r="BJ348" s="136"/>
      <c r="BK348" s="136"/>
      <c r="BL348" s="136"/>
      <c r="BM348" s="136"/>
      <c r="BN348" s="136"/>
      <c r="BO348" s="136"/>
      <c r="BP348" s="136"/>
      <c r="BQ348" s="136"/>
      <c r="BR348" s="136"/>
      <c r="BS348" s="136"/>
      <c r="BT348" s="136"/>
      <c r="BU348" s="136"/>
      <c r="BV348" s="136"/>
      <c r="BW348" s="136"/>
      <c r="BX348" s="136"/>
      <c r="BY348" s="136"/>
      <c r="BZ348" s="136"/>
      <c r="CA348" s="136"/>
      <c r="CB348" s="136"/>
      <c r="CC348" s="136"/>
      <c r="CD348" s="136"/>
      <c r="CE348" s="136"/>
      <c r="CF348" s="136"/>
      <c r="CG348" s="136"/>
      <c r="CH348" s="136"/>
      <c r="CI348" s="136"/>
      <c r="CJ348" s="136"/>
      <c r="CK348" s="136"/>
      <c r="CL348" s="136"/>
      <c r="CM348" s="136"/>
      <c r="CN348" s="136"/>
      <c r="CO348" s="136"/>
      <c r="CP348" s="136"/>
      <c r="CQ348" s="136"/>
      <c r="CR348" s="136"/>
      <c r="CS348" s="136"/>
      <c r="CT348" s="136"/>
      <c r="CU348" s="136"/>
      <c r="CV348" s="136"/>
      <c r="CW348" s="136"/>
      <c r="CX348" s="136"/>
      <c r="CY348" s="136"/>
      <c r="CZ348" s="136"/>
      <c r="DA348" s="136"/>
      <c r="DB348" s="136"/>
      <c r="DC348" s="136"/>
      <c r="DD348" s="136"/>
      <c r="DE348" s="136"/>
      <c r="DF348" s="136"/>
      <c r="DG348" s="136"/>
      <c r="DH348" s="136"/>
    </row>
    <row r="349" spans="1:112" ht="15">
      <c r="A349" s="136"/>
      <c r="B349" s="136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  <c r="AX349" s="136"/>
      <c r="AY349" s="136"/>
      <c r="AZ349" s="136"/>
      <c r="BA349" s="136"/>
      <c r="BB349" s="136"/>
      <c r="BC349" s="136"/>
      <c r="BD349" s="136"/>
      <c r="BE349" s="136"/>
      <c r="BF349" s="136"/>
      <c r="BG349" s="136"/>
      <c r="BH349" s="136"/>
      <c r="BI349" s="136"/>
      <c r="BJ349" s="136"/>
      <c r="BK349" s="136"/>
      <c r="BL349" s="136"/>
      <c r="BM349" s="136"/>
      <c r="BN349" s="136"/>
      <c r="BO349" s="136"/>
      <c r="BP349" s="136"/>
      <c r="BQ349" s="136"/>
      <c r="BR349" s="136"/>
      <c r="BS349" s="136"/>
      <c r="BT349" s="136"/>
      <c r="BU349" s="136"/>
      <c r="BV349" s="136"/>
      <c r="BW349" s="136"/>
      <c r="BX349" s="136"/>
      <c r="BY349" s="136"/>
      <c r="BZ349" s="136"/>
      <c r="CA349" s="136"/>
      <c r="CB349" s="136"/>
      <c r="CC349" s="136"/>
      <c r="CD349" s="136"/>
      <c r="CE349" s="136"/>
      <c r="CF349" s="136"/>
      <c r="CG349" s="136"/>
      <c r="CH349" s="136"/>
      <c r="CI349" s="136"/>
      <c r="CJ349" s="136"/>
      <c r="CK349" s="136"/>
      <c r="CL349" s="136"/>
      <c r="CM349" s="136"/>
      <c r="CN349" s="136"/>
      <c r="CO349" s="136"/>
      <c r="CP349" s="136"/>
      <c r="CQ349" s="136"/>
      <c r="CR349" s="136"/>
      <c r="CS349" s="136"/>
      <c r="CT349" s="136"/>
      <c r="CU349" s="136"/>
      <c r="CV349" s="136"/>
      <c r="CW349" s="136"/>
      <c r="CX349" s="136"/>
      <c r="CY349" s="136"/>
      <c r="CZ349" s="136"/>
      <c r="DA349" s="136"/>
      <c r="DB349" s="136"/>
      <c r="DC349" s="136"/>
      <c r="DD349" s="136"/>
      <c r="DE349" s="136"/>
      <c r="DF349" s="136"/>
      <c r="DG349" s="136"/>
      <c r="DH349" s="136"/>
    </row>
    <row r="350" spans="1:112" ht="15">
      <c r="A350" s="136"/>
      <c r="B350" s="136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  <c r="AZ350" s="136"/>
      <c r="BA350" s="136"/>
      <c r="BB350" s="136"/>
      <c r="BC350" s="136"/>
      <c r="BD350" s="136"/>
      <c r="BE350" s="136"/>
      <c r="BF350" s="136"/>
      <c r="BG350" s="136"/>
      <c r="BH350" s="136"/>
      <c r="BI350" s="136"/>
      <c r="BJ350" s="136"/>
      <c r="BK350" s="136"/>
      <c r="BL350" s="136"/>
      <c r="BM350" s="136"/>
      <c r="BN350" s="136"/>
      <c r="BO350" s="136"/>
      <c r="BP350" s="136"/>
      <c r="BQ350" s="136"/>
      <c r="BR350" s="136"/>
      <c r="BS350" s="136"/>
      <c r="BT350" s="136"/>
      <c r="BU350" s="136"/>
      <c r="BV350" s="136"/>
      <c r="BW350" s="136"/>
      <c r="BX350" s="136"/>
      <c r="BY350" s="136"/>
      <c r="BZ350" s="136"/>
      <c r="CA350" s="136"/>
      <c r="CB350" s="136"/>
      <c r="CC350" s="136"/>
      <c r="CD350" s="136"/>
      <c r="CE350" s="136"/>
      <c r="CF350" s="136"/>
      <c r="CG350" s="136"/>
      <c r="CH350" s="136"/>
      <c r="CI350" s="136"/>
      <c r="CJ350" s="136"/>
      <c r="CK350" s="136"/>
      <c r="CL350" s="136"/>
      <c r="CM350" s="136"/>
      <c r="CN350" s="136"/>
      <c r="CO350" s="136"/>
      <c r="CP350" s="136"/>
      <c r="CQ350" s="136"/>
      <c r="CR350" s="136"/>
      <c r="CS350" s="136"/>
      <c r="CT350" s="136"/>
      <c r="CU350" s="136"/>
      <c r="CV350" s="136"/>
      <c r="CW350" s="136"/>
      <c r="CX350" s="136"/>
      <c r="CY350" s="136"/>
      <c r="CZ350" s="136"/>
      <c r="DA350" s="136"/>
      <c r="DB350" s="136"/>
      <c r="DC350" s="136"/>
      <c r="DD350" s="136"/>
      <c r="DE350" s="136"/>
      <c r="DF350" s="136"/>
      <c r="DG350" s="136"/>
      <c r="DH350" s="136"/>
    </row>
    <row r="351" spans="1:112" ht="15">
      <c r="A351" s="136"/>
      <c r="B351" s="136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  <c r="AZ351" s="136"/>
      <c r="BA351" s="136"/>
      <c r="BB351" s="136"/>
      <c r="BC351" s="136"/>
      <c r="BD351" s="136"/>
      <c r="BE351" s="136"/>
      <c r="BF351" s="136"/>
      <c r="BG351" s="136"/>
      <c r="BH351" s="136"/>
      <c r="BI351" s="136"/>
      <c r="BJ351" s="136"/>
      <c r="BK351" s="136"/>
      <c r="BL351" s="136"/>
      <c r="BM351" s="136"/>
      <c r="BN351" s="136"/>
      <c r="BO351" s="136"/>
      <c r="BP351" s="136"/>
      <c r="BQ351" s="136"/>
      <c r="BR351" s="136"/>
      <c r="BS351" s="136"/>
      <c r="BT351" s="136"/>
      <c r="BU351" s="136"/>
      <c r="BV351" s="136"/>
      <c r="BW351" s="136"/>
      <c r="BX351" s="136"/>
      <c r="BY351" s="136"/>
      <c r="BZ351" s="136"/>
      <c r="CA351" s="136"/>
      <c r="CB351" s="136"/>
      <c r="CC351" s="136"/>
      <c r="CD351" s="136"/>
      <c r="CE351" s="136"/>
      <c r="CF351" s="136"/>
      <c r="CG351" s="136"/>
      <c r="CH351" s="136"/>
      <c r="CI351" s="136"/>
      <c r="CJ351" s="136"/>
      <c r="CK351" s="136"/>
      <c r="CL351" s="136"/>
      <c r="CM351" s="136"/>
      <c r="CN351" s="136"/>
      <c r="CO351" s="136"/>
      <c r="CP351" s="136"/>
      <c r="CQ351" s="136"/>
      <c r="CR351" s="136"/>
      <c r="CS351" s="136"/>
      <c r="CT351" s="136"/>
      <c r="CU351" s="136"/>
      <c r="CV351" s="136"/>
      <c r="CW351" s="136"/>
      <c r="CX351" s="136"/>
      <c r="CY351" s="136"/>
      <c r="CZ351" s="136"/>
      <c r="DA351" s="136"/>
      <c r="DB351" s="136"/>
      <c r="DC351" s="136"/>
      <c r="DD351" s="136"/>
      <c r="DE351" s="136"/>
      <c r="DF351" s="136"/>
      <c r="DG351" s="136"/>
      <c r="DH351" s="136"/>
    </row>
    <row r="352" spans="1:112" ht="15">
      <c r="A352" s="136"/>
      <c r="B352" s="136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A352" s="136"/>
      <c r="BB352" s="136"/>
      <c r="BC352" s="136"/>
      <c r="BD352" s="136"/>
      <c r="BE352" s="136"/>
      <c r="BF352" s="136"/>
      <c r="BG352" s="136"/>
      <c r="BH352" s="136"/>
      <c r="BI352" s="136"/>
      <c r="BJ352" s="136"/>
      <c r="BK352" s="136"/>
      <c r="BL352" s="136"/>
      <c r="BM352" s="136"/>
      <c r="BN352" s="136"/>
      <c r="BO352" s="136"/>
      <c r="BP352" s="136"/>
      <c r="BQ352" s="136"/>
      <c r="BR352" s="136"/>
      <c r="BS352" s="136"/>
      <c r="BT352" s="136"/>
      <c r="BU352" s="136"/>
      <c r="BV352" s="136"/>
      <c r="BW352" s="136"/>
      <c r="BX352" s="136"/>
      <c r="BY352" s="136"/>
      <c r="BZ352" s="136"/>
      <c r="CA352" s="136"/>
      <c r="CB352" s="136"/>
      <c r="CC352" s="136"/>
      <c r="CD352" s="136"/>
      <c r="CE352" s="136"/>
      <c r="CF352" s="136"/>
      <c r="CG352" s="136"/>
      <c r="CH352" s="136"/>
      <c r="CI352" s="136"/>
      <c r="CJ352" s="136"/>
      <c r="CK352" s="136"/>
      <c r="CL352" s="136"/>
      <c r="CM352" s="136"/>
      <c r="CN352" s="136"/>
      <c r="CO352" s="136"/>
      <c r="CP352" s="136"/>
      <c r="CQ352" s="136"/>
      <c r="CR352" s="136"/>
      <c r="CS352" s="136"/>
      <c r="CT352" s="136"/>
      <c r="CU352" s="136"/>
      <c r="CV352" s="136"/>
      <c r="CW352" s="136"/>
      <c r="CX352" s="136"/>
      <c r="CY352" s="136"/>
      <c r="CZ352" s="136"/>
      <c r="DA352" s="136"/>
      <c r="DB352" s="136"/>
      <c r="DC352" s="136"/>
      <c r="DD352" s="136"/>
      <c r="DE352" s="136"/>
      <c r="DF352" s="136"/>
      <c r="DG352" s="136"/>
      <c r="DH352" s="136"/>
    </row>
    <row r="353" spans="1:112" ht="15">
      <c r="A353" s="136"/>
      <c r="B353" s="136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  <c r="AZ353" s="136"/>
      <c r="BA353" s="136"/>
      <c r="BB353" s="136"/>
      <c r="BC353" s="136"/>
      <c r="BD353" s="136"/>
      <c r="BE353" s="136"/>
      <c r="BF353" s="136"/>
      <c r="BG353" s="136"/>
      <c r="BH353" s="136"/>
      <c r="BI353" s="136"/>
      <c r="BJ353" s="136"/>
      <c r="BK353" s="136"/>
      <c r="BL353" s="136"/>
      <c r="BM353" s="136"/>
      <c r="BN353" s="136"/>
      <c r="BO353" s="136"/>
      <c r="BP353" s="136"/>
      <c r="BQ353" s="136"/>
      <c r="BR353" s="136"/>
      <c r="BS353" s="136"/>
      <c r="BT353" s="136"/>
      <c r="BU353" s="136"/>
      <c r="BV353" s="136"/>
      <c r="BW353" s="136"/>
      <c r="BX353" s="136"/>
      <c r="BY353" s="136"/>
      <c r="BZ353" s="136"/>
      <c r="CA353" s="136"/>
      <c r="CB353" s="136"/>
      <c r="CC353" s="136"/>
      <c r="CD353" s="136"/>
      <c r="CE353" s="136"/>
      <c r="CF353" s="136"/>
      <c r="CG353" s="136"/>
      <c r="CH353" s="136"/>
      <c r="CI353" s="136"/>
      <c r="CJ353" s="136"/>
      <c r="CK353" s="136"/>
      <c r="CL353" s="136"/>
      <c r="CM353" s="136"/>
      <c r="CN353" s="136"/>
      <c r="CO353" s="136"/>
      <c r="CP353" s="136"/>
      <c r="CQ353" s="136"/>
      <c r="CR353" s="136"/>
      <c r="CS353" s="136"/>
      <c r="CT353" s="136"/>
      <c r="CU353" s="136"/>
      <c r="CV353" s="136"/>
      <c r="CW353" s="136"/>
      <c r="CX353" s="136"/>
      <c r="CY353" s="136"/>
      <c r="CZ353" s="136"/>
      <c r="DA353" s="136"/>
      <c r="DB353" s="136"/>
      <c r="DC353" s="136"/>
      <c r="DD353" s="136"/>
      <c r="DE353" s="136"/>
      <c r="DF353" s="136"/>
      <c r="DG353" s="136"/>
      <c r="DH353" s="136"/>
    </row>
    <row r="354" spans="1:112" ht="15">
      <c r="A354" s="136"/>
      <c r="B354" s="136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36"/>
      <c r="BB354" s="136"/>
      <c r="BC354" s="136"/>
      <c r="BD354" s="136"/>
      <c r="BE354" s="136"/>
      <c r="BF354" s="136"/>
      <c r="BG354" s="136"/>
      <c r="BH354" s="136"/>
      <c r="BI354" s="136"/>
      <c r="BJ354" s="136"/>
      <c r="BK354" s="136"/>
      <c r="BL354" s="136"/>
      <c r="BM354" s="136"/>
      <c r="BN354" s="136"/>
      <c r="BO354" s="136"/>
      <c r="BP354" s="136"/>
      <c r="BQ354" s="136"/>
      <c r="BR354" s="136"/>
      <c r="BS354" s="136"/>
      <c r="BT354" s="136"/>
      <c r="BU354" s="136"/>
      <c r="BV354" s="136"/>
      <c r="BW354" s="136"/>
      <c r="BX354" s="136"/>
      <c r="BY354" s="136"/>
      <c r="BZ354" s="136"/>
      <c r="CA354" s="136"/>
      <c r="CB354" s="136"/>
      <c r="CC354" s="136"/>
      <c r="CD354" s="136"/>
      <c r="CE354" s="136"/>
      <c r="CF354" s="136"/>
      <c r="CG354" s="136"/>
      <c r="CH354" s="136"/>
      <c r="CI354" s="136"/>
      <c r="CJ354" s="136"/>
      <c r="CK354" s="136"/>
      <c r="CL354" s="136"/>
      <c r="CM354" s="136"/>
      <c r="CN354" s="136"/>
      <c r="CO354" s="136"/>
      <c r="CP354" s="136"/>
      <c r="CQ354" s="136"/>
      <c r="CR354" s="136"/>
      <c r="CS354" s="136"/>
      <c r="CT354" s="136"/>
      <c r="CU354" s="136"/>
      <c r="CV354" s="136"/>
      <c r="CW354" s="136"/>
      <c r="CX354" s="136"/>
      <c r="CY354" s="136"/>
      <c r="CZ354" s="136"/>
      <c r="DA354" s="136"/>
      <c r="DB354" s="136"/>
      <c r="DC354" s="136"/>
      <c r="DD354" s="136"/>
      <c r="DE354" s="136"/>
      <c r="DF354" s="136"/>
      <c r="DG354" s="136"/>
      <c r="DH354" s="136"/>
    </row>
    <row r="355" spans="1:112" ht="15">
      <c r="A355" s="136"/>
      <c r="B355" s="136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36"/>
      <c r="BB355" s="136"/>
      <c r="BC355" s="136"/>
      <c r="BD355" s="136"/>
      <c r="BE355" s="136"/>
      <c r="BF355" s="136"/>
      <c r="BG355" s="136"/>
      <c r="BH355" s="136"/>
      <c r="BI355" s="136"/>
      <c r="BJ355" s="136"/>
      <c r="BK355" s="136"/>
      <c r="BL355" s="136"/>
      <c r="BM355" s="136"/>
      <c r="BN355" s="136"/>
      <c r="BO355" s="136"/>
      <c r="BP355" s="136"/>
      <c r="BQ355" s="136"/>
      <c r="BR355" s="136"/>
      <c r="BS355" s="136"/>
      <c r="BT355" s="136"/>
      <c r="BU355" s="136"/>
      <c r="BV355" s="136"/>
      <c r="BW355" s="136"/>
      <c r="BX355" s="136"/>
      <c r="BY355" s="136"/>
      <c r="BZ355" s="136"/>
      <c r="CA355" s="136"/>
      <c r="CB355" s="136"/>
      <c r="CC355" s="136"/>
      <c r="CD355" s="136"/>
      <c r="CE355" s="136"/>
      <c r="CF355" s="136"/>
      <c r="CG355" s="136"/>
      <c r="CH355" s="136"/>
      <c r="CI355" s="136"/>
      <c r="CJ355" s="136"/>
      <c r="CK355" s="136"/>
      <c r="CL355" s="136"/>
      <c r="CM355" s="136"/>
      <c r="CN355" s="136"/>
      <c r="CO355" s="136"/>
      <c r="CP355" s="136"/>
      <c r="CQ355" s="136"/>
      <c r="CR355" s="136"/>
      <c r="CS355" s="136"/>
      <c r="CT355" s="136"/>
      <c r="CU355" s="136"/>
      <c r="CV355" s="136"/>
      <c r="CW355" s="136"/>
      <c r="CX355" s="136"/>
      <c r="CY355" s="136"/>
      <c r="CZ355" s="136"/>
      <c r="DA355" s="136"/>
      <c r="DB355" s="136"/>
      <c r="DC355" s="136"/>
      <c r="DD355" s="136"/>
      <c r="DE355" s="136"/>
      <c r="DF355" s="136"/>
      <c r="DG355" s="136"/>
      <c r="DH355" s="136"/>
    </row>
    <row r="356" spans="1:112" ht="15">
      <c r="A356" s="136"/>
      <c r="B356" s="136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  <c r="AX356" s="136"/>
      <c r="AY356" s="136"/>
      <c r="AZ356" s="136"/>
      <c r="BA356" s="136"/>
      <c r="BB356" s="136"/>
      <c r="BC356" s="136"/>
      <c r="BD356" s="136"/>
      <c r="BE356" s="136"/>
      <c r="BF356" s="136"/>
      <c r="BG356" s="136"/>
      <c r="BH356" s="136"/>
      <c r="BI356" s="136"/>
      <c r="BJ356" s="136"/>
      <c r="BK356" s="136"/>
      <c r="BL356" s="136"/>
      <c r="BM356" s="136"/>
      <c r="BN356" s="136"/>
      <c r="BO356" s="136"/>
      <c r="BP356" s="136"/>
      <c r="BQ356" s="136"/>
      <c r="BR356" s="136"/>
      <c r="BS356" s="136"/>
      <c r="BT356" s="136"/>
      <c r="BU356" s="136"/>
      <c r="BV356" s="136"/>
      <c r="BW356" s="136"/>
      <c r="BX356" s="136"/>
      <c r="BY356" s="136"/>
      <c r="BZ356" s="136"/>
      <c r="CA356" s="136"/>
      <c r="CB356" s="136"/>
      <c r="CC356" s="136"/>
      <c r="CD356" s="136"/>
      <c r="CE356" s="136"/>
      <c r="CF356" s="136"/>
      <c r="CG356" s="136"/>
      <c r="CH356" s="136"/>
      <c r="CI356" s="136"/>
      <c r="CJ356" s="136"/>
      <c r="CK356" s="136"/>
      <c r="CL356" s="136"/>
      <c r="CM356" s="136"/>
      <c r="CN356" s="136"/>
      <c r="CO356" s="136"/>
      <c r="CP356" s="136"/>
      <c r="CQ356" s="136"/>
      <c r="CR356" s="136"/>
      <c r="CS356" s="136"/>
      <c r="CT356" s="136"/>
      <c r="CU356" s="136"/>
      <c r="CV356" s="136"/>
      <c r="CW356" s="136"/>
      <c r="CX356" s="136"/>
      <c r="CY356" s="136"/>
      <c r="CZ356" s="136"/>
      <c r="DA356" s="136"/>
      <c r="DB356" s="136"/>
      <c r="DC356" s="136"/>
      <c r="DD356" s="136"/>
      <c r="DE356" s="136"/>
      <c r="DF356" s="136"/>
      <c r="DG356" s="136"/>
      <c r="DH356" s="136"/>
    </row>
    <row r="357" spans="1:112" ht="15">
      <c r="A357" s="136"/>
      <c r="B357" s="136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36"/>
      <c r="BB357" s="136"/>
      <c r="BC357" s="136"/>
      <c r="BD357" s="136"/>
      <c r="BE357" s="136"/>
      <c r="BF357" s="136"/>
      <c r="BG357" s="136"/>
      <c r="BH357" s="136"/>
      <c r="BI357" s="136"/>
      <c r="BJ357" s="136"/>
      <c r="BK357" s="136"/>
      <c r="BL357" s="136"/>
      <c r="BM357" s="136"/>
      <c r="BN357" s="136"/>
      <c r="BO357" s="136"/>
      <c r="BP357" s="136"/>
      <c r="BQ357" s="136"/>
      <c r="BR357" s="136"/>
      <c r="BS357" s="136"/>
      <c r="BT357" s="136"/>
      <c r="BU357" s="136"/>
      <c r="BV357" s="136"/>
      <c r="BW357" s="136"/>
      <c r="BX357" s="136"/>
      <c r="BY357" s="136"/>
      <c r="BZ357" s="136"/>
      <c r="CA357" s="136"/>
      <c r="CB357" s="136"/>
      <c r="CC357" s="136"/>
      <c r="CD357" s="136"/>
      <c r="CE357" s="136"/>
      <c r="CF357" s="136"/>
      <c r="CG357" s="136"/>
      <c r="CH357" s="136"/>
      <c r="CI357" s="136"/>
      <c r="CJ357" s="136"/>
      <c r="CK357" s="136"/>
      <c r="CL357" s="136"/>
      <c r="CM357" s="136"/>
      <c r="CN357" s="136"/>
      <c r="CO357" s="136"/>
      <c r="CP357" s="136"/>
      <c r="CQ357" s="136"/>
      <c r="CR357" s="136"/>
      <c r="CS357" s="136"/>
      <c r="CT357" s="136"/>
      <c r="CU357" s="136"/>
      <c r="CV357" s="136"/>
      <c r="CW357" s="136"/>
      <c r="CX357" s="136"/>
      <c r="CY357" s="136"/>
      <c r="CZ357" s="136"/>
      <c r="DA357" s="136"/>
      <c r="DB357" s="136"/>
      <c r="DC357" s="136"/>
      <c r="DD357" s="136"/>
      <c r="DE357" s="136"/>
      <c r="DF357" s="136"/>
      <c r="DG357" s="136"/>
      <c r="DH357" s="136"/>
    </row>
    <row r="358" spans="1:112" ht="15">
      <c r="A358" s="136"/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136"/>
      <c r="BF358" s="136"/>
      <c r="BG358" s="136"/>
      <c r="BH358" s="136"/>
      <c r="BI358" s="136"/>
      <c r="BJ358" s="136"/>
      <c r="BK358" s="136"/>
      <c r="BL358" s="136"/>
      <c r="BM358" s="136"/>
      <c r="BN358" s="136"/>
      <c r="BO358" s="136"/>
      <c r="BP358" s="136"/>
      <c r="BQ358" s="136"/>
      <c r="BR358" s="136"/>
      <c r="BS358" s="136"/>
      <c r="BT358" s="136"/>
      <c r="BU358" s="136"/>
      <c r="BV358" s="136"/>
      <c r="BW358" s="136"/>
      <c r="BX358" s="136"/>
      <c r="BY358" s="136"/>
      <c r="BZ358" s="136"/>
      <c r="CA358" s="136"/>
      <c r="CB358" s="136"/>
      <c r="CC358" s="136"/>
      <c r="CD358" s="136"/>
      <c r="CE358" s="136"/>
      <c r="CF358" s="136"/>
      <c r="CG358" s="136"/>
      <c r="CH358" s="136"/>
      <c r="CI358" s="136"/>
      <c r="CJ358" s="136"/>
      <c r="CK358" s="136"/>
      <c r="CL358" s="136"/>
      <c r="CM358" s="136"/>
      <c r="CN358" s="136"/>
      <c r="CO358" s="136"/>
      <c r="CP358" s="136"/>
      <c r="CQ358" s="136"/>
      <c r="CR358" s="136"/>
      <c r="CS358" s="136"/>
      <c r="CT358" s="136"/>
      <c r="CU358" s="136"/>
      <c r="CV358" s="136"/>
      <c r="CW358" s="136"/>
      <c r="CX358" s="136"/>
      <c r="CY358" s="136"/>
      <c r="CZ358" s="136"/>
      <c r="DA358" s="136"/>
      <c r="DB358" s="136"/>
      <c r="DC358" s="136"/>
      <c r="DD358" s="136"/>
      <c r="DE358" s="136"/>
      <c r="DF358" s="136"/>
      <c r="DG358" s="136"/>
      <c r="DH358" s="136"/>
    </row>
    <row r="359" spans="1:112" ht="15">
      <c r="A359" s="136"/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6"/>
      <c r="BM359" s="136"/>
      <c r="BN359" s="136"/>
      <c r="BO359" s="136"/>
      <c r="BP359" s="136"/>
      <c r="BQ359" s="136"/>
      <c r="BR359" s="136"/>
      <c r="BS359" s="136"/>
      <c r="BT359" s="136"/>
      <c r="BU359" s="136"/>
      <c r="BV359" s="136"/>
      <c r="BW359" s="136"/>
      <c r="BX359" s="136"/>
      <c r="BY359" s="136"/>
      <c r="BZ359" s="136"/>
      <c r="CA359" s="136"/>
      <c r="CB359" s="136"/>
      <c r="CC359" s="136"/>
      <c r="CD359" s="136"/>
      <c r="CE359" s="136"/>
      <c r="CF359" s="136"/>
      <c r="CG359" s="136"/>
      <c r="CH359" s="136"/>
      <c r="CI359" s="136"/>
      <c r="CJ359" s="136"/>
      <c r="CK359" s="136"/>
      <c r="CL359" s="136"/>
      <c r="CM359" s="136"/>
      <c r="CN359" s="136"/>
      <c r="CO359" s="136"/>
      <c r="CP359" s="136"/>
      <c r="CQ359" s="136"/>
      <c r="CR359" s="136"/>
      <c r="CS359" s="136"/>
      <c r="CT359" s="136"/>
      <c r="CU359" s="136"/>
      <c r="CV359" s="136"/>
      <c r="CW359" s="136"/>
      <c r="CX359" s="136"/>
      <c r="CY359" s="136"/>
      <c r="CZ359" s="136"/>
      <c r="DA359" s="136"/>
      <c r="DB359" s="136"/>
      <c r="DC359" s="136"/>
      <c r="DD359" s="136"/>
      <c r="DE359" s="136"/>
      <c r="DF359" s="136"/>
      <c r="DG359" s="136"/>
      <c r="DH359" s="136"/>
    </row>
    <row r="360" spans="1:112" ht="15">
      <c r="A360" s="136"/>
      <c r="B360" s="136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  <c r="AZ360" s="136"/>
      <c r="BA360" s="136"/>
      <c r="BB360" s="136"/>
      <c r="BC360" s="136"/>
      <c r="BD360" s="136"/>
      <c r="BE360" s="136"/>
      <c r="BF360" s="136"/>
      <c r="BG360" s="136"/>
      <c r="BH360" s="136"/>
      <c r="BI360" s="136"/>
      <c r="BJ360" s="136"/>
      <c r="BK360" s="136"/>
      <c r="BL360" s="136"/>
      <c r="BM360" s="136"/>
      <c r="BN360" s="136"/>
      <c r="BO360" s="136"/>
      <c r="BP360" s="136"/>
      <c r="BQ360" s="136"/>
      <c r="BR360" s="136"/>
      <c r="BS360" s="136"/>
      <c r="BT360" s="136"/>
      <c r="BU360" s="136"/>
      <c r="BV360" s="136"/>
      <c r="BW360" s="136"/>
      <c r="BX360" s="136"/>
      <c r="BY360" s="136"/>
      <c r="BZ360" s="136"/>
      <c r="CA360" s="136"/>
      <c r="CB360" s="136"/>
      <c r="CC360" s="136"/>
      <c r="CD360" s="136"/>
      <c r="CE360" s="136"/>
      <c r="CF360" s="136"/>
      <c r="CG360" s="136"/>
      <c r="CH360" s="136"/>
      <c r="CI360" s="136"/>
      <c r="CJ360" s="136"/>
      <c r="CK360" s="136"/>
      <c r="CL360" s="136"/>
      <c r="CM360" s="136"/>
      <c r="CN360" s="136"/>
      <c r="CO360" s="136"/>
      <c r="CP360" s="136"/>
      <c r="CQ360" s="136"/>
      <c r="CR360" s="136"/>
      <c r="CS360" s="136"/>
      <c r="CT360" s="136"/>
      <c r="CU360" s="136"/>
      <c r="CV360" s="136"/>
      <c r="CW360" s="136"/>
      <c r="CX360" s="136"/>
      <c r="CY360" s="136"/>
      <c r="CZ360" s="136"/>
      <c r="DA360" s="136"/>
      <c r="DB360" s="136"/>
      <c r="DC360" s="136"/>
      <c r="DD360" s="136"/>
      <c r="DE360" s="136"/>
      <c r="DF360" s="136"/>
      <c r="DG360" s="136"/>
      <c r="DH360" s="136"/>
    </row>
    <row r="361" spans="1:112" ht="15">
      <c r="A361" s="136"/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36"/>
      <c r="BB361" s="136"/>
      <c r="BC361" s="136"/>
      <c r="BD361" s="136"/>
      <c r="BE361" s="136"/>
      <c r="BF361" s="136"/>
      <c r="BG361" s="136"/>
      <c r="BH361" s="136"/>
      <c r="BI361" s="136"/>
      <c r="BJ361" s="136"/>
      <c r="BK361" s="136"/>
      <c r="BL361" s="136"/>
      <c r="BM361" s="136"/>
      <c r="BN361" s="136"/>
      <c r="BO361" s="136"/>
      <c r="BP361" s="136"/>
      <c r="BQ361" s="136"/>
      <c r="BR361" s="136"/>
      <c r="BS361" s="136"/>
      <c r="BT361" s="136"/>
      <c r="BU361" s="136"/>
      <c r="BV361" s="136"/>
      <c r="BW361" s="136"/>
      <c r="BX361" s="136"/>
      <c r="BY361" s="136"/>
      <c r="BZ361" s="136"/>
      <c r="CA361" s="136"/>
      <c r="CB361" s="136"/>
      <c r="CC361" s="136"/>
      <c r="CD361" s="136"/>
      <c r="CE361" s="136"/>
      <c r="CF361" s="136"/>
      <c r="CG361" s="136"/>
      <c r="CH361" s="136"/>
      <c r="CI361" s="136"/>
      <c r="CJ361" s="136"/>
      <c r="CK361" s="136"/>
      <c r="CL361" s="136"/>
      <c r="CM361" s="136"/>
      <c r="CN361" s="136"/>
      <c r="CO361" s="136"/>
      <c r="CP361" s="136"/>
      <c r="CQ361" s="136"/>
      <c r="CR361" s="136"/>
      <c r="CS361" s="136"/>
      <c r="CT361" s="136"/>
      <c r="CU361" s="136"/>
      <c r="CV361" s="136"/>
      <c r="CW361" s="136"/>
      <c r="CX361" s="136"/>
      <c r="CY361" s="136"/>
      <c r="CZ361" s="136"/>
      <c r="DA361" s="136"/>
      <c r="DB361" s="136"/>
      <c r="DC361" s="136"/>
      <c r="DD361" s="136"/>
      <c r="DE361" s="136"/>
      <c r="DF361" s="136"/>
      <c r="DG361" s="136"/>
      <c r="DH361" s="136"/>
    </row>
    <row r="362" spans="1:112" ht="15">
      <c r="A362" s="136"/>
      <c r="B362" s="136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A362" s="136"/>
      <c r="BB362" s="136"/>
      <c r="BC362" s="136"/>
      <c r="BD362" s="136"/>
      <c r="BE362" s="136"/>
      <c r="BF362" s="136"/>
      <c r="BG362" s="136"/>
      <c r="BH362" s="136"/>
      <c r="BI362" s="136"/>
      <c r="BJ362" s="136"/>
      <c r="BK362" s="136"/>
      <c r="BL362" s="136"/>
      <c r="BM362" s="136"/>
      <c r="BN362" s="136"/>
      <c r="BO362" s="136"/>
      <c r="BP362" s="136"/>
      <c r="BQ362" s="136"/>
      <c r="BR362" s="136"/>
      <c r="BS362" s="136"/>
      <c r="BT362" s="136"/>
      <c r="BU362" s="136"/>
      <c r="BV362" s="136"/>
      <c r="BW362" s="136"/>
      <c r="BX362" s="136"/>
      <c r="BY362" s="136"/>
      <c r="BZ362" s="136"/>
      <c r="CA362" s="136"/>
      <c r="CB362" s="136"/>
      <c r="CC362" s="136"/>
      <c r="CD362" s="136"/>
      <c r="CE362" s="136"/>
      <c r="CF362" s="136"/>
      <c r="CG362" s="136"/>
      <c r="CH362" s="136"/>
      <c r="CI362" s="136"/>
      <c r="CJ362" s="136"/>
      <c r="CK362" s="136"/>
      <c r="CL362" s="136"/>
      <c r="CM362" s="136"/>
      <c r="CN362" s="136"/>
      <c r="CO362" s="136"/>
      <c r="CP362" s="136"/>
      <c r="CQ362" s="136"/>
      <c r="CR362" s="136"/>
      <c r="CS362" s="136"/>
      <c r="CT362" s="136"/>
      <c r="CU362" s="136"/>
      <c r="CV362" s="136"/>
      <c r="CW362" s="136"/>
      <c r="CX362" s="136"/>
      <c r="CY362" s="136"/>
      <c r="CZ362" s="136"/>
      <c r="DA362" s="136"/>
      <c r="DB362" s="136"/>
      <c r="DC362" s="136"/>
      <c r="DD362" s="136"/>
      <c r="DE362" s="136"/>
      <c r="DF362" s="136"/>
      <c r="DG362" s="136"/>
      <c r="DH362" s="136"/>
    </row>
    <row r="363" spans="1:112" ht="15">
      <c r="A363" s="136"/>
      <c r="B363" s="136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A363" s="136"/>
      <c r="BB363" s="136"/>
      <c r="BC363" s="136"/>
      <c r="BD363" s="136"/>
      <c r="BE363" s="136"/>
      <c r="BF363" s="136"/>
      <c r="BG363" s="136"/>
      <c r="BH363" s="136"/>
      <c r="BI363" s="136"/>
      <c r="BJ363" s="136"/>
      <c r="BK363" s="136"/>
      <c r="BL363" s="136"/>
      <c r="BM363" s="136"/>
      <c r="BN363" s="136"/>
      <c r="BO363" s="136"/>
      <c r="BP363" s="136"/>
      <c r="BQ363" s="136"/>
      <c r="BR363" s="136"/>
      <c r="BS363" s="136"/>
      <c r="BT363" s="136"/>
      <c r="BU363" s="136"/>
      <c r="BV363" s="136"/>
      <c r="BW363" s="136"/>
      <c r="BX363" s="136"/>
      <c r="BY363" s="136"/>
      <c r="BZ363" s="136"/>
      <c r="CA363" s="136"/>
      <c r="CB363" s="136"/>
      <c r="CC363" s="136"/>
      <c r="CD363" s="136"/>
      <c r="CE363" s="136"/>
      <c r="CF363" s="136"/>
      <c r="CG363" s="136"/>
      <c r="CH363" s="136"/>
      <c r="CI363" s="136"/>
      <c r="CJ363" s="136"/>
      <c r="CK363" s="136"/>
      <c r="CL363" s="136"/>
      <c r="CM363" s="136"/>
      <c r="CN363" s="136"/>
      <c r="CO363" s="136"/>
      <c r="CP363" s="136"/>
      <c r="CQ363" s="136"/>
      <c r="CR363" s="136"/>
      <c r="CS363" s="136"/>
      <c r="CT363" s="136"/>
      <c r="CU363" s="136"/>
      <c r="CV363" s="136"/>
      <c r="CW363" s="136"/>
      <c r="CX363" s="136"/>
      <c r="CY363" s="136"/>
      <c r="CZ363" s="136"/>
      <c r="DA363" s="136"/>
      <c r="DB363" s="136"/>
      <c r="DC363" s="136"/>
      <c r="DD363" s="136"/>
      <c r="DE363" s="136"/>
      <c r="DF363" s="136"/>
      <c r="DG363" s="136"/>
      <c r="DH363" s="136"/>
    </row>
    <row r="364" spans="1:112" ht="15">
      <c r="A364" s="136"/>
      <c r="B364" s="136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  <c r="AX364" s="136"/>
      <c r="AY364" s="136"/>
      <c r="AZ364" s="136"/>
      <c r="BA364" s="136"/>
      <c r="BB364" s="136"/>
      <c r="BC364" s="136"/>
      <c r="BD364" s="136"/>
      <c r="BE364" s="136"/>
      <c r="BF364" s="136"/>
      <c r="BG364" s="136"/>
      <c r="BH364" s="136"/>
      <c r="BI364" s="136"/>
      <c r="BJ364" s="136"/>
      <c r="BK364" s="136"/>
      <c r="BL364" s="136"/>
      <c r="BM364" s="136"/>
      <c r="BN364" s="136"/>
      <c r="BO364" s="136"/>
      <c r="BP364" s="136"/>
      <c r="BQ364" s="136"/>
      <c r="BR364" s="136"/>
      <c r="BS364" s="136"/>
      <c r="BT364" s="136"/>
      <c r="BU364" s="136"/>
      <c r="BV364" s="136"/>
      <c r="BW364" s="136"/>
      <c r="BX364" s="136"/>
      <c r="BY364" s="136"/>
      <c r="BZ364" s="136"/>
      <c r="CA364" s="136"/>
      <c r="CB364" s="136"/>
      <c r="CC364" s="136"/>
      <c r="CD364" s="136"/>
      <c r="CE364" s="136"/>
      <c r="CF364" s="136"/>
      <c r="CG364" s="136"/>
      <c r="CH364" s="136"/>
      <c r="CI364" s="136"/>
      <c r="CJ364" s="136"/>
      <c r="CK364" s="136"/>
      <c r="CL364" s="136"/>
      <c r="CM364" s="136"/>
      <c r="CN364" s="136"/>
      <c r="CO364" s="136"/>
      <c r="CP364" s="136"/>
      <c r="CQ364" s="136"/>
      <c r="CR364" s="136"/>
      <c r="CS364" s="136"/>
      <c r="CT364" s="136"/>
      <c r="CU364" s="136"/>
      <c r="CV364" s="136"/>
      <c r="CW364" s="136"/>
      <c r="CX364" s="136"/>
      <c r="CY364" s="136"/>
      <c r="CZ364" s="136"/>
      <c r="DA364" s="136"/>
      <c r="DB364" s="136"/>
      <c r="DC364" s="136"/>
      <c r="DD364" s="136"/>
      <c r="DE364" s="136"/>
      <c r="DF364" s="136"/>
      <c r="DG364" s="136"/>
      <c r="DH364" s="136"/>
    </row>
    <row r="365" spans="1:112" ht="15">
      <c r="A365" s="136"/>
      <c r="B365" s="136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  <c r="AX365" s="136"/>
      <c r="AY365" s="136"/>
      <c r="AZ365" s="136"/>
      <c r="BA365" s="136"/>
      <c r="BB365" s="136"/>
      <c r="BC365" s="136"/>
      <c r="BD365" s="136"/>
      <c r="BE365" s="136"/>
      <c r="BF365" s="136"/>
      <c r="BG365" s="136"/>
      <c r="BH365" s="136"/>
      <c r="BI365" s="136"/>
      <c r="BJ365" s="136"/>
      <c r="BK365" s="136"/>
      <c r="BL365" s="136"/>
      <c r="BM365" s="136"/>
      <c r="BN365" s="136"/>
      <c r="BO365" s="136"/>
      <c r="BP365" s="136"/>
      <c r="BQ365" s="136"/>
      <c r="BR365" s="136"/>
      <c r="BS365" s="136"/>
      <c r="BT365" s="136"/>
      <c r="BU365" s="136"/>
      <c r="BV365" s="136"/>
      <c r="BW365" s="136"/>
      <c r="BX365" s="136"/>
      <c r="BY365" s="136"/>
      <c r="BZ365" s="136"/>
      <c r="CA365" s="136"/>
      <c r="CB365" s="136"/>
      <c r="CC365" s="136"/>
      <c r="CD365" s="136"/>
      <c r="CE365" s="136"/>
      <c r="CF365" s="136"/>
      <c r="CG365" s="136"/>
      <c r="CH365" s="136"/>
      <c r="CI365" s="136"/>
      <c r="CJ365" s="136"/>
      <c r="CK365" s="136"/>
      <c r="CL365" s="136"/>
      <c r="CM365" s="136"/>
      <c r="CN365" s="136"/>
      <c r="CO365" s="136"/>
      <c r="CP365" s="136"/>
      <c r="CQ365" s="136"/>
      <c r="CR365" s="136"/>
      <c r="CS365" s="136"/>
      <c r="CT365" s="136"/>
      <c r="CU365" s="136"/>
      <c r="CV365" s="136"/>
      <c r="CW365" s="136"/>
      <c r="CX365" s="136"/>
      <c r="CY365" s="136"/>
      <c r="CZ365" s="136"/>
      <c r="DA365" s="136"/>
      <c r="DB365" s="136"/>
      <c r="DC365" s="136"/>
      <c r="DD365" s="136"/>
      <c r="DE365" s="136"/>
      <c r="DF365" s="136"/>
      <c r="DG365" s="136"/>
      <c r="DH365" s="136"/>
    </row>
    <row r="366" spans="1:112" ht="15">
      <c r="A366" s="136"/>
      <c r="B366" s="136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  <c r="AR366" s="136"/>
      <c r="AS366" s="136"/>
      <c r="AT366" s="136"/>
      <c r="AU366" s="136"/>
      <c r="AV366" s="136"/>
      <c r="AW366" s="136"/>
      <c r="AX366" s="136"/>
      <c r="AY366" s="136"/>
      <c r="AZ366" s="136"/>
      <c r="BA366" s="136"/>
      <c r="BB366" s="136"/>
      <c r="BC366" s="136"/>
      <c r="BD366" s="136"/>
      <c r="BE366" s="136"/>
      <c r="BF366" s="136"/>
      <c r="BG366" s="136"/>
      <c r="BH366" s="136"/>
      <c r="BI366" s="136"/>
      <c r="BJ366" s="136"/>
      <c r="BK366" s="136"/>
      <c r="BL366" s="136"/>
      <c r="BM366" s="136"/>
      <c r="BN366" s="136"/>
      <c r="BO366" s="136"/>
      <c r="BP366" s="136"/>
      <c r="BQ366" s="136"/>
      <c r="BR366" s="136"/>
      <c r="BS366" s="136"/>
      <c r="BT366" s="136"/>
      <c r="BU366" s="136"/>
      <c r="BV366" s="136"/>
      <c r="BW366" s="136"/>
      <c r="BX366" s="136"/>
      <c r="BY366" s="136"/>
      <c r="BZ366" s="136"/>
      <c r="CA366" s="136"/>
      <c r="CB366" s="136"/>
      <c r="CC366" s="136"/>
      <c r="CD366" s="136"/>
      <c r="CE366" s="136"/>
      <c r="CF366" s="136"/>
      <c r="CG366" s="136"/>
      <c r="CH366" s="136"/>
      <c r="CI366" s="136"/>
      <c r="CJ366" s="136"/>
      <c r="CK366" s="136"/>
      <c r="CL366" s="136"/>
      <c r="CM366" s="136"/>
      <c r="CN366" s="136"/>
      <c r="CO366" s="136"/>
      <c r="CP366" s="136"/>
      <c r="CQ366" s="136"/>
      <c r="CR366" s="136"/>
      <c r="CS366" s="136"/>
      <c r="CT366" s="136"/>
      <c r="CU366" s="136"/>
      <c r="CV366" s="136"/>
      <c r="CW366" s="136"/>
      <c r="CX366" s="136"/>
      <c r="CY366" s="136"/>
      <c r="CZ366" s="136"/>
      <c r="DA366" s="136"/>
      <c r="DB366" s="136"/>
      <c r="DC366" s="136"/>
      <c r="DD366" s="136"/>
      <c r="DE366" s="136"/>
      <c r="DF366" s="136"/>
      <c r="DG366" s="136"/>
      <c r="DH366" s="136"/>
    </row>
    <row r="367" spans="1:112" ht="15">
      <c r="A367" s="136"/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  <c r="BW367" s="136"/>
      <c r="BX367" s="136"/>
      <c r="BY367" s="136"/>
      <c r="BZ367" s="136"/>
      <c r="CA367" s="136"/>
      <c r="CB367" s="136"/>
      <c r="CC367" s="136"/>
      <c r="CD367" s="136"/>
      <c r="CE367" s="136"/>
      <c r="CF367" s="136"/>
      <c r="CG367" s="136"/>
      <c r="CH367" s="136"/>
      <c r="CI367" s="136"/>
      <c r="CJ367" s="136"/>
      <c r="CK367" s="136"/>
      <c r="CL367" s="136"/>
      <c r="CM367" s="136"/>
      <c r="CN367" s="136"/>
      <c r="CO367" s="136"/>
      <c r="CP367" s="136"/>
      <c r="CQ367" s="136"/>
      <c r="CR367" s="136"/>
      <c r="CS367" s="136"/>
      <c r="CT367" s="136"/>
      <c r="CU367" s="136"/>
      <c r="CV367" s="136"/>
      <c r="CW367" s="136"/>
      <c r="CX367" s="136"/>
      <c r="CY367" s="136"/>
      <c r="CZ367" s="136"/>
      <c r="DA367" s="136"/>
      <c r="DB367" s="136"/>
      <c r="DC367" s="136"/>
      <c r="DD367" s="136"/>
      <c r="DE367" s="136"/>
      <c r="DF367" s="136"/>
      <c r="DG367" s="136"/>
      <c r="DH367" s="136"/>
    </row>
    <row r="368" spans="1:112" ht="15">
      <c r="A368" s="136"/>
      <c r="B368" s="136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  <c r="BW368" s="136"/>
      <c r="BX368" s="136"/>
      <c r="BY368" s="136"/>
      <c r="BZ368" s="136"/>
      <c r="CA368" s="136"/>
      <c r="CB368" s="136"/>
      <c r="CC368" s="136"/>
      <c r="CD368" s="136"/>
      <c r="CE368" s="136"/>
      <c r="CF368" s="136"/>
      <c r="CG368" s="136"/>
      <c r="CH368" s="136"/>
      <c r="CI368" s="136"/>
      <c r="CJ368" s="136"/>
      <c r="CK368" s="136"/>
      <c r="CL368" s="136"/>
      <c r="CM368" s="136"/>
      <c r="CN368" s="136"/>
      <c r="CO368" s="136"/>
      <c r="CP368" s="136"/>
      <c r="CQ368" s="136"/>
      <c r="CR368" s="136"/>
      <c r="CS368" s="136"/>
      <c r="CT368" s="136"/>
      <c r="CU368" s="136"/>
      <c r="CV368" s="136"/>
      <c r="CW368" s="136"/>
      <c r="CX368" s="136"/>
      <c r="CY368" s="136"/>
      <c r="CZ368" s="136"/>
      <c r="DA368" s="136"/>
      <c r="DB368" s="136"/>
      <c r="DC368" s="136"/>
      <c r="DD368" s="136"/>
      <c r="DE368" s="136"/>
      <c r="DF368" s="136"/>
      <c r="DG368" s="136"/>
      <c r="DH368" s="136"/>
    </row>
    <row r="369" spans="1:112" ht="15">
      <c r="A369" s="136"/>
      <c r="B369" s="136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  <c r="BW369" s="136"/>
      <c r="BX369" s="136"/>
      <c r="BY369" s="136"/>
      <c r="BZ369" s="136"/>
      <c r="CA369" s="136"/>
      <c r="CB369" s="136"/>
      <c r="CC369" s="136"/>
      <c r="CD369" s="136"/>
      <c r="CE369" s="136"/>
      <c r="CF369" s="136"/>
      <c r="CG369" s="136"/>
      <c r="CH369" s="136"/>
      <c r="CI369" s="136"/>
      <c r="CJ369" s="136"/>
      <c r="CK369" s="136"/>
      <c r="CL369" s="136"/>
      <c r="CM369" s="136"/>
      <c r="CN369" s="136"/>
      <c r="CO369" s="136"/>
      <c r="CP369" s="136"/>
      <c r="CQ369" s="136"/>
      <c r="CR369" s="136"/>
      <c r="CS369" s="136"/>
      <c r="CT369" s="136"/>
      <c r="CU369" s="136"/>
      <c r="CV369" s="136"/>
      <c r="CW369" s="136"/>
      <c r="CX369" s="136"/>
      <c r="CY369" s="136"/>
      <c r="CZ369" s="136"/>
      <c r="DA369" s="136"/>
      <c r="DB369" s="136"/>
      <c r="DC369" s="136"/>
      <c r="DD369" s="136"/>
      <c r="DE369" s="136"/>
      <c r="DF369" s="136"/>
      <c r="DG369" s="136"/>
      <c r="DH369" s="136"/>
    </row>
    <row r="370" spans="1:112" ht="15">
      <c r="A370" s="136"/>
      <c r="B370" s="136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  <c r="BW370" s="136"/>
      <c r="BX370" s="136"/>
      <c r="BY370" s="136"/>
      <c r="BZ370" s="136"/>
      <c r="CA370" s="136"/>
      <c r="CB370" s="136"/>
      <c r="CC370" s="136"/>
      <c r="CD370" s="136"/>
      <c r="CE370" s="136"/>
      <c r="CF370" s="136"/>
      <c r="CG370" s="136"/>
      <c r="CH370" s="136"/>
      <c r="CI370" s="136"/>
      <c r="CJ370" s="136"/>
      <c r="CK370" s="136"/>
      <c r="CL370" s="136"/>
      <c r="CM370" s="136"/>
      <c r="CN370" s="136"/>
      <c r="CO370" s="136"/>
      <c r="CP370" s="136"/>
      <c r="CQ370" s="136"/>
      <c r="CR370" s="136"/>
      <c r="CS370" s="136"/>
      <c r="CT370" s="136"/>
      <c r="CU370" s="136"/>
      <c r="CV370" s="136"/>
      <c r="CW370" s="136"/>
      <c r="CX370" s="136"/>
      <c r="CY370" s="136"/>
      <c r="CZ370" s="136"/>
      <c r="DA370" s="136"/>
      <c r="DB370" s="136"/>
      <c r="DC370" s="136"/>
      <c r="DD370" s="136"/>
      <c r="DE370" s="136"/>
      <c r="DF370" s="136"/>
      <c r="DG370" s="136"/>
      <c r="DH370" s="136"/>
    </row>
    <row r="371" spans="1:112" ht="15">
      <c r="A371" s="136"/>
      <c r="B371" s="136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  <c r="BW371" s="136"/>
      <c r="BX371" s="136"/>
      <c r="BY371" s="136"/>
      <c r="BZ371" s="136"/>
      <c r="CA371" s="136"/>
      <c r="CB371" s="136"/>
      <c r="CC371" s="136"/>
      <c r="CD371" s="136"/>
      <c r="CE371" s="136"/>
      <c r="CF371" s="136"/>
      <c r="CG371" s="136"/>
      <c r="CH371" s="136"/>
      <c r="CI371" s="136"/>
      <c r="CJ371" s="136"/>
      <c r="CK371" s="136"/>
      <c r="CL371" s="136"/>
      <c r="CM371" s="136"/>
      <c r="CN371" s="136"/>
      <c r="CO371" s="136"/>
      <c r="CP371" s="136"/>
      <c r="CQ371" s="136"/>
      <c r="CR371" s="136"/>
      <c r="CS371" s="136"/>
      <c r="CT371" s="136"/>
      <c r="CU371" s="136"/>
      <c r="CV371" s="136"/>
      <c r="CW371" s="136"/>
      <c r="CX371" s="136"/>
      <c r="CY371" s="136"/>
      <c r="CZ371" s="136"/>
      <c r="DA371" s="136"/>
      <c r="DB371" s="136"/>
      <c r="DC371" s="136"/>
      <c r="DD371" s="136"/>
      <c r="DE371" s="136"/>
      <c r="DF371" s="136"/>
      <c r="DG371" s="136"/>
      <c r="DH371" s="136"/>
    </row>
    <row r="372" spans="1:112" ht="15">
      <c r="A372" s="136"/>
      <c r="B372" s="136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  <c r="BW372" s="136"/>
      <c r="BX372" s="136"/>
      <c r="BY372" s="136"/>
      <c r="BZ372" s="136"/>
      <c r="CA372" s="136"/>
      <c r="CB372" s="136"/>
      <c r="CC372" s="136"/>
      <c r="CD372" s="136"/>
      <c r="CE372" s="136"/>
      <c r="CF372" s="136"/>
      <c r="CG372" s="136"/>
      <c r="CH372" s="136"/>
      <c r="CI372" s="136"/>
      <c r="CJ372" s="136"/>
      <c r="CK372" s="136"/>
      <c r="CL372" s="136"/>
      <c r="CM372" s="136"/>
      <c r="CN372" s="136"/>
      <c r="CO372" s="136"/>
      <c r="CP372" s="136"/>
      <c r="CQ372" s="136"/>
      <c r="CR372" s="136"/>
      <c r="CS372" s="136"/>
      <c r="CT372" s="136"/>
      <c r="CU372" s="136"/>
      <c r="CV372" s="136"/>
      <c r="CW372" s="136"/>
      <c r="CX372" s="136"/>
      <c r="CY372" s="136"/>
      <c r="CZ372" s="136"/>
      <c r="DA372" s="136"/>
      <c r="DB372" s="136"/>
      <c r="DC372" s="136"/>
      <c r="DD372" s="136"/>
      <c r="DE372" s="136"/>
      <c r="DF372" s="136"/>
      <c r="DG372" s="136"/>
      <c r="DH372" s="136"/>
    </row>
    <row r="373" spans="1:112" ht="15">
      <c r="A373" s="136"/>
      <c r="B373" s="136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  <c r="AX373" s="136"/>
      <c r="AY373" s="136"/>
      <c r="AZ373" s="136"/>
      <c r="BA373" s="136"/>
      <c r="BB373" s="136"/>
      <c r="BC373" s="136"/>
      <c r="BD373" s="136"/>
      <c r="BE373" s="136"/>
      <c r="BF373" s="136"/>
      <c r="BG373" s="136"/>
      <c r="BH373" s="136"/>
      <c r="BI373" s="136"/>
      <c r="BJ373" s="136"/>
      <c r="BK373" s="136"/>
      <c r="BL373" s="136"/>
      <c r="BM373" s="136"/>
      <c r="BN373" s="136"/>
      <c r="BO373" s="136"/>
      <c r="BP373" s="136"/>
      <c r="BQ373" s="136"/>
      <c r="BR373" s="136"/>
      <c r="BS373" s="136"/>
      <c r="BT373" s="136"/>
      <c r="BU373" s="136"/>
      <c r="BV373" s="136"/>
      <c r="BW373" s="136"/>
      <c r="BX373" s="136"/>
      <c r="BY373" s="136"/>
      <c r="BZ373" s="136"/>
      <c r="CA373" s="136"/>
      <c r="CB373" s="136"/>
      <c r="CC373" s="136"/>
      <c r="CD373" s="136"/>
      <c r="CE373" s="136"/>
      <c r="CF373" s="136"/>
      <c r="CG373" s="136"/>
      <c r="CH373" s="136"/>
      <c r="CI373" s="136"/>
      <c r="CJ373" s="136"/>
      <c r="CK373" s="136"/>
      <c r="CL373" s="136"/>
      <c r="CM373" s="136"/>
      <c r="CN373" s="136"/>
      <c r="CO373" s="136"/>
      <c r="CP373" s="136"/>
      <c r="CQ373" s="136"/>
      <c r="CR373" s="136"/>
      <c r="CS373" s="136"/>
      <c r="CT373" s="136"/>
      <c r="CU373" s="136"/>
      <c r="CV373" s="136"/>
      <c r="CW373" s="136"/>
      <c r="CX373" s="136"/>
      <c r="CY373" s="136"/>
      <c r="CZ373" s="136"/>
      <c r="DA373" s="136"/>
      <c r="DB373" s="136"/>
      <c r="DC373" s="136"/>
      <c r="DD373" s="136"/>
      <c r="DE373" s="136"/>
      <c r="DF373" s="136"/>
      <c r="DG373" s="136"/>
      <c r="DH373" s="136"/>
    </row>
    <row r="374" spans="1:112" ht="15">
      <c r="A374" s="136"/>
      <c r="B374" s="136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A374" s="136"/>
      <c r="BB374" s="136"/>
      <c r="BC374" s="136"/>
      <c r="BD374" s="136"/>
      <c r="BE374" s="136"/>
      <c r="BF374" s="136"/>
      <c r="BG374" s="136"/>
      <c r="BH374" s="136"/>
      <c r="BI374" s="136"/>
      <c r="BJ374" s="136"/>
      <c r="BK374" s="136"/>
      <c r="BL374" s="136"/>
      <c r="BM374" s="136"/>
      <c r="BN374" s="136"/>
      <c r="BO374" s="136"/>
      <c r="BP374" s="136"/>
      <c r="BQ374" s="136"/>
      <c r="BR374" s="136"/>
      <c r="BS374" s="136"/>
      <c r="BT374" s="136"/>
      <c r="BU374" s="136"/>
      <c r="BV374" s="136"/>
      <c r="BW374" s="136"/>
      <c r="BX374" s="136"/>
      <c r="BY374" s="136"/>
      <c r="BZ374" s="136"/>
      <c r="CA374" s="136"/>
      <c r="CB374" s="136"/>
      <c r="CC374" s="136"/>
      <c r="CD374" s="136"/>
      <c r="CE374" s="136"/>
      <c r="CF374" s="136"/>
      <c r="CG374" s="136"/>
      <c r="CH374" s="136"/>
      <c r="CI374" s="136"/>
      <c r="CJ374" s="136"/>
      <c r="CK374" s="136"/>
      <c r="CL374" s="136"/>
      <c r="CM374" s="136"/>
      <c r="CN374" s="136"/>
      <c r="CO374" s="136"/>
      <c r="CP374" s="136"/>
      <c r="CQ374" s="136"/>
      <c r="CR374" s="136"/>
      <c r="CS374" s="136"/>
      <c r="CT374" s="136"/>
      <c r="CU374" s="136"/>
      <c r="CV374" s="136"/>
      <c r="CW374" s="136"/>
      <c r="CX374" s="136"/>
      <c r="CY374" s="136"/>
      <c r="CZ374" s="136"/>
      <c r="DA374" s="136"/>
      <c r="DB374" s="136"/>
      <c r="DC374" s="136"/>
      <c r="DD374" s="136"/>
      <c r="DE374" s="136"/>
      <c r="DF374" s="136"/>
      <c r="DG374" s="136"/>
      <c r="DH374" s="136"/>
    </row>
    <row r="375" spans="1:112" ht="15">
      <c r="A375" s="136"/>
      <c r="B375" s="136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  <c r="AZ375" s="136"/>
      <c r="BA375" s="136"/>
      <c r="BB375" s="136"/>
      <c r="BC375" s="136"/>
      <c r="BD375" s="136"/>
      <c r="BE375" s="136"/>
      <c r="BF375" s="136"/>
      <c r="BG375" s="136"/>
      <c r="BH375" s="136"/>
      <c r="BI375" s="136"/>
      <c r="BJ375" s="136"/>
      <c r="BK375" s="136"/>
      <c r="BL375" s="136"/>
      <c r="BM375" s="136"/>
      <c r="BN375" s="136"/>
      <c r="BO375" s="136"/>
      <c r="BP375" s="136"/>
      <c r="BQ375" s="136"/>
      <c r="BR375" s="136"/>
      <c r="BS375" s="136"/>
      <c r="BT375" s="136"/>
      <c r="BU375" s="136"/>
      <c r="BV375" s="136"/>
      <c r="BW375" s="136"/>
      <c r="BX375" s="136"/>
      <c r="BY375" s="136"/>
      <c r="BZ375" s="136"/>
      <c r="CA375" s="136"/>
      <c r="CB375" s="136"/>
      <c r="CC375" s="136"/>
      <c r="CD375" s="136"/>
      <c r="CE375" s="136"/>
      <c r="CF375" s="136"/>
      <c r="CG375" s="136"/>
      <c r="CH375" s="136"/>
      <c r="CI375" s="136"/>
      <c r="CJ375" s="136"/>
      <c r="CK375" s="136"/>
      <c r="CL375" s="136"/>
      <c r="CM375" s="136"/>
      <c r="CN375" s="136"/>
      <c r="CO375" s="136"/>
      <c r="CP375" s="136"/>
      <c r="CQ375" s="136"/>
      <c r="CR375" s="136"/>
      <c r="CS375" s="136"/>
      <c r="CT375" s="136"/>
      <c r="CU375" s="136"/>
      <c r="CV375" s="136"/>
      <c r="CW375" s="136"/>
      <c r="CX375" s="136"/>
      <c r="CY375" s="136"/>
      <c r="CZ375" s="136"/>
      <c r="DA375" s="136"/>
      <c r="DB375" s="136"/>
      <c r="DC375" s="136"/>
      <c r="DD375" s="136"/>
      <c r="DE375" s="136"/>
      <c r="DF375" s="136"/>
      <c r="DG375" s="136"/>
      <c r="DH375" s="136"/>
    </row>
    <row r="376" spans="1:112" ht="15">
      <c r="A376" s="136"/>
      <c r="B376" s="136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  <c r="AZ376" s="136"/>
      <c r="BA376" s="136"/>
      <c r="BB376" s="136"/>
      <c r="BC376" s="136"/>
      <c r="BD376" s="136"/>
      <c r="BE376" s="136"/>
      <c r="BF376" s="136"/>
      <c r="BG376" s="136"/>
      <c r="BH376" s="136"/>
      <c r="BI376" s="136"/>
      <c r="BJ376" s="136"/>
      <c r="BK376" s="136"/>
      <c r="BL376" s="136"/>
      <c r="BM376" s="136"/>
      <c r="BN376" s="136"/>
      <c r="BO376" s="136"/>
      <c r="BP376" s="136"/>
      <c r="BQ376" s="136"/>
      <c r="BR376" s="136"/>
      <c r="BS376" s="136"/>
      <c r="BT376" s="136"/>
      <c r="BU376" s="136"/>
      <c r="BV376" s="136"/>
      <c r="BW376" s="136"/>
      <c r="BX376" s="136"/>
      <c r="BY376" s="136"/>
      <c r="BZ376" s="136"/>
      <c r="CA376" s="136"/>
      <c r="CB376" s="136"/>
      <c r="CC376" s="136"/>
      <c r="CD376" s="136"/>
      <c r="CE376" s="136"/>
      <c r="CF376" s="136"/>
      <c r="CG376" s="136"/>
      <c r="CH376" s="136"/>
      <c r="CI376" s="136"/>
      <c r="CJ376" s="136"/>
      <c r="CK376" s="136"/>
      <c r="CL376" s="136"/>
      <c r="CM376" s="136"/>
      <c r="CN376" s="136"/>
      <c r="CO376" s="136"/>
      <c r="CP376" s="136"/>
      <c r="CQ376" s="136"/>
      <c r="CR376" s="136"/>
      <c r="CS376" s="136"/>
      <c r="CT376" s="136"/>
      <c r="CU376" s="136"/>
      <c r="CV376" s="136"/>
      <c r="CW376" s="136"/>
      <c r="CX376" s="136"/>
      <c r="CY376" s="136"/>
      <c r="CZ376" s="136"/>
      <c r="DA376" s="136"/>
      <c r="DB376" s="136"/>
      <c r="DC376" s="136"/>
      <c r="DD376" s="136"/>
      <c r="DE376" s="136"/>
      <c r="DF376" s="136"/>
      <c r="DG376" s="136"/>
      <c r="DH376" s="136"/>
    </row>
    <row r="377" spans="1:112" ht="15">
      <c r="A377" s="136"/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  <c r="BJ377" s="136"/>
      <c r="BK377" s="136"/>
      <c r="BL377" s="136"/>
      <c r="BM377" s="136"/>
      <c r="BN377" s="136"/>
      <c r="BO377" s="136"/>
      <c r="BP377" s="136"/>
      <c r="BQ377" s="136"/>
      <c r="BR377" s="136"/>
      <c r="BS377" s="136"/>
      <c r="BT377" s="136"/>
      <c r="BU377" s="136"/>
      <c r="BV377" s="136"/>
      <c r="BW377" s="136"/>
      <c r="BX377" s="136"/>
      <c r="BY377" s="136"/>
      <c r="BZ377" s="136"/>
      <c r="CA377" s="136"/>
      <c r="CB377" s="136"/>
      <c r="CC377" s="136"/>
      <c r="CD377" s="136"/>
      <c r="CE377" s="136"/>
      <c r="CF377" s="136"/>
      <c r="CG377" s="136"/>
      <c r="CH377" s="136"/>
      <c r="CI377" s="136"/>
      <c r="CJ377" s="136"/>
      <c r="CK377" s="136"/>
      <c r="CL377" s="136"/>
      <c r="CM377" s="136"/>
      <c r="CN377" s="136"/>
      <c r="CO377" s="136"/>
      <c r="CP377" s="136"/>
      <c r="CQ377" s="136"/>
      <c r="CR377" s="136"/>
      <c r="CS377" s="136"/>
      <c r="CT377" s="136"/>
      <c r="CU377" s="136"/>
      <c r="CV377" s="136"/>
      <c r="CW377" s="136"/>
      <c r="CX377" s="136"/>
      <c r="CY377" s="136"/>
      <c r="CZ377" s="136"/>
      <c r="DA377" s="136"/>
      <c r="DB377" s="136"/>
      <c r="DC377" s="136"/>
      <c r="DD377" s="136"/>
      <c r="DE377" s="136"/>
      <c r="DF377" s="136"/>
      <c r="DG377" s="136"/>
      <c r="DH377" s="136"/>
    </row>
    <row r="378" spans="1:112" ht="15">
      <c r="A378" s="136"/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  <c r="AX378" s="136"/>
      <c r="AY378" s="136"/>
      <c r="AZ378" s="136"/>
      <c r="BA378" s="136"/>
      <c r="BB378" s="136"/>
      <c r="BC378" s="136"/>
      <c r="BD378" s="136"/>
      <c r="BE378" s="136"/>
      <c r="BF378" s="136"/>
      <c r="BG378" s="136"/>
      <c r="BH378" s="136"/>
      <c r="BI378" s="136"/>
      <c r="BJ378" s="136"/>
      <c r="BK378" s="136"/>
      <c r="BL378" s="136"/>
      <c r="BM378" s="136"/>
      <c r="BN378" s="136"/>
      <c r="BO378" s="136"/>
      <c r="BP378" s="136"/>
      <c r="BQ378" s="136"/>
      <c r="BR378" s="136"/>
      <c r="BS378" s="136"/>
      <c r="BT378" s="136"/>
      <c r="BU378" s="136"/>
      <c r="BV378" s="136"/>
      <c r="BW378" s="136"/>
      <c r="BX378" s="136"/>
      <c r="BY378" s="136"/>
      <c r="BZ378" s="136"/>
      <c r="CA378" s="136"/>
      <c r="CB378" s="136"/>
      <c r="CC378" s="136"/>
      <c r="CD378" s="136"/>
      <c r="CE378" s="136"/>
      <c r="CF378" s="136"/>
      <c r="CG378" s="136"/>
      <c r="CH378" s="136"/>
      <c r="CI378" s="136"/>
      <c r="CJ378" s="136"/>
      <c r="CK378" s="136"/>
      <c r="CL378" s="136"/>
      <c r="CM378" s="136"/>
      <c r="CN378" s="136"/>
      <c r="CO378" s="136"/>
      <c r="CP378" s="136"/>
      <c r="CQ378" s="136"/>
      <c r="CR378" s="136"/>
      <c r="CS378" s="136"/>
      <c r="CT378" s="136"/>
      <c r="CU378" s="136"/>
      <c r="CV378" s="136"/>
      <c r="CW378" s="136"/>
      <c r="CX378" s="136"/>
      <c r="CY378" s="136"/>
      <c r="CZ378" s="136"/>
      <c r="DA378" s="136"/>
      <c r="DB378" s="136"/>
      <c r="DC378" s="136"/>
      <c r="DD378" s="136"/>
      <c r="DE378" s="136"/>
      <c r="DF378" s="136"/>
      <c r="DG378" s="136"/>
      <c r="DH378" s="136"/>
    </row>
    <row r="379" spans="1:112" ht="15">
      <c r="A379" s="136"/>
      <c r="B379" s="136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  <c r="AX379" s="136"/>
      <c r="AY379" s="136"/>
      <c r="AZ379" s="136"/>
      <c r="BA379" s="136"/>
      <c r="BB379" s="136"/>
      <c r="BC379" s="136"/>
      <c r="BD379" s="136"/>
      <c r="BE379" s="136"/>
      <c r="BF379" s="136"/>
      <c r="BG379" s="136"/>
      <c r="BH379" s="136"/>
      <c r="BI379" s="136"/>
      <c r="BJ379" s="136"/>
      <c r="BK379" s="136"/>
      <c r="BL379" s="136"/>
      <c r="BM379" s="136"/>
      <c r="BN379" s="136"/>
      <c r="BO379" s="136"/>
      <c r="BP379" s="136"/>
      <c r="BQ379" s="136"/>
      <c r="BR379" s="136"/>
      <c r="BS379" s="136"/>
      <c r="BT379" s="136"/>
      <c r="BU379" s="136"/>
      <c r="BV379" s="136"/>
      <c r="BW379" s="136"/>
      <c r="BX379" s="136"/>
      <c r="BY379" s="136"/>
      <c r="BZ379" s="136"/>
      <c r="CA379" s="136"/>
      <c r="CB379" s="136"/>
      <c r="CC379" s="136"/>
      <c r="CD379" s="136"/>
      <c r="CE379" s="136"/>
      <c r="CF379" s="136"/>
      <c r="CG379" s="136"/>
      <c r="CH379" s="136"/>
      <c r="CI379" s="136"/>
      <c r="CJ379" s="136"/>
      <c r="CK379" s="136"/>
      <c r="CL379" s="136"/>
      <c r="CM379" s="136"/>
      <c r="CN379" s="136"/>
      <c r="CO379" s="136"/>
      <c r="CP379" s="136"/>
      <c r="CQ379" s="136"/>
      <c r="CR379" s="136"/>
      <c r="CS379" s="136"/>
      <c r="CT379" s="136"/>
      <c r="CU379" s="136"/>
      <c r="CV379" s="136"/>
      <c r="CW379" s="136"/>
      <c r="CX379" s="136"/>
      <c r="CY379" s="136"/>
      <c r="CZ379" s="136"/>
      <c r="DA379" s="136"/>
      <c r="DB379" s="136"/>
      <c r="DC379" s="136"/>
      <c r="DD379" s="136"/>
      <c r="DE379" s="136"/>
      <c r="DF379" s="136"/>
      <c r="DG379" s="136"/>
      <c r="DH379" s="136"/>
    </row>
    <row r="380" spans="1:112" ht="15">
      <c r="A380" s="136"/>
      <c r="B380" s="136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  <c r="AX380" s="136"/>
      <c r="AY380" s="136"/>
      <c r="AZ380" s="136"/>
      <c r="BA380" s="136"/>
      <c r="BB380" s="136"/>
      <c r="BC380" s="136"/>
      <c r="BD380" s="136"/>
      <c r="BE380" s="136"/>
      <c r="BF380" s="136"/>
      <c r="BG380" s="136"/>
      <c r="BH380" s="136"/>
      <c r="BI380" s="136"/>
      <c r="BJ380" s="136"/>
      <c r="BK380" s="136"/>
      <c r="BL380" s="136"/>
      <c r="BM380" s="136"/>
      <c r="BN380" s="136"/>
      <c r="BO380" s="136"/>
      <c r="BP380" s="136"/>
      <c r="BQ380" s="136"/>
      <c r="BR380" s="136"/>
      <c r="BS380" s="136"/>
      <c r="BT380" s="136"/>
      <c r="BU380" s="136"/>
      <c r="BV380" s="136"/>
      <c r="BW380" s="136"/>
      <c r="BX380" s="136"/>
      <c r="BY380" s="136"/>
      <c r="BZ380" s="136"/>
      <c r="CA380" s="136"/>
      <c r="CB380" s="136"/>
      <c r="CC380" s="136"/>
      <c r="CD380" s="136"/>
      <c r="CE380" s="136"/>
      <c r="CF380" s="136"/>
      <c r="CG380" s="136"/>
      <c r="CH380" s="136"/>
      <c r="CI380" s="136"/>
      <c r="CJ380" s="136"/>
      <c r="CK380" s="136"/>
      <c r="CL380" s="136"/>
      <c r="CM380" s="136"/>
      <c r="CN380" s="136"/>
      <c r="CO380" s="136"/>
      <c r="CP380" s="136"/>
      <c r="CQ380" s="136"/>
      <c r="CR380" s="136"/>
      <c r="CS380" s="136"/>
      <c r="CT380" s="136"/>
      <c r="CU380" s="136"/>
      <c r="CV380" s="136"/>
      <c r="CW380" s="136"/>
      <c r="CX380" s="136"/>
      <c r="CY380" s="136"/>
      <c r="CZ380" s="136"/>
      <c r="DA380" s="136"/>
      <c r="DB380" s="136"/>
      <c r="DC380" s="136"/>
      <c r="DD380" s="136"/>
      <c r="DE380" s="136"/>
      <c r="DF380" s="136"/>
      <c r="DG380" s="136"/>
      <c r="DH380" s="136"/>
    </row>
    <row r="381" spans="1:112" ht="15">
      <c r="A381" s="136"/>
      <c r="B381" s="136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  <c r="AZ381" s="136"/>
      <c r="BA381" s="136"/>
      <c r="BB381" s="136"/>
      <c r="BC381" s="136"/>
      <c r="BD381" s="136"/>
      <c r="BE381" s="136"/>
      <c r="BF381" s="136"/>
      <c r="BG381" s="136"/>
      <c r="BH381" s="136"/>
      <c r="BI381" s="136"/>
      <c r="BJ381" s="136"/>
      <c r="BK381" s="136"/>
      <c r="BL381" s="136"/>
      <c r="BM381" s="136"/>
      <c r="BN381" s="136"/>
      <c r="BO381" s="136"/>
      <c r="BP381" s="136"/>
      <c r="BQ381" s="136"/>
      <c r="BR381" s="136"/>
      <c r="BS381" s="136"/>
      <c r="BT381" s="136"/>
      <c r="BU381" s="136"/>
      <c r="BV381" s="136"/>
      <c r="BW381" s="136"/>
      <c r="BX381" s="136"/>
      <c r="BY381" s="136"/>
      <c r="BZ381" s="136"/>
      <c r="CA381" s="136"/>
      <c r="CB381" s="136"/>
      <c r="CC381" s="136"/>
      <c r="CD381" s="136"/>
      <c r="CE381" s="136"/>
      <c r="CF381" s="136"/>
      <c r="CG381" s="136"/>
      <c r="CH381" s="136"/>
      <c r="CI381" s="136"/>
      <c r="CJ381" s="136"/>
      <c r="CK381" s="136"/>
      <c r="CL381" s="136"/>
      <c r="CM381" s="136"/>
      <c r="CN381" s="136"/>
      <c r="CO381" s="136"/>
      <c r="CP381" s="136"/>
      <c r="CQ381" s="136"/>
      <c r="CR381" s="136"/>
      <c r="CS381" s="136"/>
      <c r="CT381" s="136"/>
      <c r="CU381" s="136"/>
      <c r="CV381" s="136"/>
      <c r="CW381" s="136"/>
      <c r="CX381" s="136"/>
      <c r="CY381" s="136"/>
      <c r="CZ381" s="136"/>
      <c r="DA381" s="136"/>
      <c r="DB381" s="136"/>
      <c r="DC381" s="136"/>
      <c r="DD381" s="136"/>
      <c r="DE381" s="136"/>
      <c r="DF381" s="136"/>
      <c r="DG381" s="136"/>
      <c r="DH381" s="136"/>
    </row>
    <row r="382" spans="1:112" ht="15">
      <c r="A382" s="136"/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6"/>
      <c r="BU382" s="136"/>
      <c r="BV382" s="136"/>
      <c r="BW382" s="136"/>
      <c r="BX382" s="136"/>
      <c r="BY382" s="136"/>
      <c r="BZ382" s="136"/>
      <c r="CA382" s="136"/>
      <c r="CB382" s="136"/>
      <c r="CC382" s="136"/>
      <c r="CD382" s="136"/>
      <c r="CE382" s="136"/>
      <c r="CF382" s="136"/>
      <c r="CG382" s="136"/>
      <c r="CH382" s="136"/>
      <c r="CI382" s="136"/>
      <c r="CJ382" s="136"/>
      <c r="CK382" s="136"/>
      <c r="CL382" s="136"/>
      <c r="CM382" s="136"/>
      <c r="CN382" s="136"/>
      <c r="CO382" s="136"/>
      <c r="CP382" s="136"/>
      <c r="CQ382" s="136"/>
      <c r="CR382" s="136"/>
      <c r="CS382" s="136"/>
      <c r="CT382" s="136"/>
      <c r="CU382" s="136"/>
      <c r="CV382" s="136"/>
      <c r="CW382" s="136"/>
      <c r="CX382" s="136"/>
      <c r="CY382" s="136"/>
      <c r="CZ382" s="136"/>
      <c r="DA382" s="136"/>
      <c r="DB382" s="136"/>
      <c r="DC382" s="136"/>
      <c r="DD382" s="136"/>
      <c r="DE382" s="136"/>
      <c r="DF382" s="136"/>
      <c r="DG382" s="136"/>
      <c r="DH382" s="136"/>
    </row>
    <row r="383" spans="1:112" ht="15">
      <c r="A383" s="136"/>
      <c r="B383" s="136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6"/>
      <c r="CA383" s="136"/>
      <c r="CB383" s="136"/>
      <c r="CC383" s="136"/>
      <c r="CD383" s="136"/>
      <c r="CE383" s="136"/>
      <c r="CF383" s="136"/>
      <c r="CG383" s="136"/>
      <c r="CH383" s="136"/>
      <c r="CI383" s="136"/>
      <c r="CJ383" s="136"/>
      <c r="CK383" s="136"/>
      <c r="CL383" s="136"/>
      <c r="CM383" s="136"/>
      <c r="CN383" s="136"/>
      <c r="CO383" s="136"/>
      <c r="CP383" s="136"/>
      <c r="CQ383" s="136"/>
      <c r="CR383" s="136"/>
      <c r="CS383" s="136"/>
      <c r="CT383" s="136"/>
      <c r="CU383" s="136"/>
      <c r="CV383" s="136"/>
      <c r="CW383" s="136"/>
      <c r="CX383" s="136"/>
      <c r="CY383" s="136"/>
      <c r="CZ383" s="136"/>
      <c r="DA383" s="136"/>
      <c r="DB383" s="136"/>
      <c r="DC383" s="136"/>
      <c r="DD383" s="136"/>
      <c r="DE383" s="136"/>
      <c r="DF383" s="136"/>
      <c r="DG383" s="136"/>
      <c r="DH383" s="136"/>
    </row>
    <row r="384" spans="1:112" ht="15">
      <c r="A384" s="136"/>
      <c r="B384" s="136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  <c r="BW384" s="136"/>
      <c r="BX384" s="136"/>
      <c r="BY384" s="136"/>
      <c r="BZ384" s="136"/>
      <c r="CA384" s="136"/>
      <c r="CB384" s="136"/>
      <c r="CC384" s="136"/>
      <c r="CD384" s="136"/>
      <c r="CE384" s="136"/>
      <c r="CF384" s="136"/>
      <c r="CG384" s="136"/>
      <c r="CH384" s="136"/>
      <c r="CI384" s="136"/>
      <c r="CJ384" s="136"/>
      <c r="CK384" s="136"/>
      <c r="CL384" s="136"/>
      <c r="CM384" s="136"/>
      <c r="CN384" s="136"/>
      <c r="CO384" s="136"/>
      <c r="CP384" s="136"/>
      <c r="CQ384" s="136"/>
      <c r="CR384" s="136"/>
      <c r="CS384" s="136"/>
      <c r="CT384" s="136"/>
      <c r="CU384" s="136"/>
      <c r="CV384" s="136"/>
      <c r="CW384" s="136"/>
      <c r="CX384" s="136"/>
      <c r="CY384" s="136"/>
      <c r="CZ384" s="136"/>
      <c r="DA384" s="136"/>
      <c r="DB384" s="136"/>
      <c r="DC384" s="136"/>
      <c r="DD384" s="136"/>
      <c r="DE384" s="136"/>
      <c r="DF384" s="136"/>
      <c r="DG384" s="136"/>
      <c r="DH384" s="136"/>
    </row>
    <row r="385" spans="1:112" ht="15">
      <c r="A385" s="136"/>
      <c r="B385" s="136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  <c r="BW385" s="136"/>
      <c r="BX385" s="136"/>
      <c r="BY385" s="136"/>
      <c r="BZ385" s="136"/>
      <c r="CA385" s="136"/>
      <c r="CB385" s="136"/>
      <c r="CC385" s="136"/>
      <c r="CD385" s="136"/>
      <c r="CE385" s="136"/>
      <c r="CF385" s="136"/>
      <c r="CG385" s="136"/>
      <c r="CH385" s="136"/>
      <c r="CI385" s="136"/>
      <c r="CJ385" s="136"/>
      <c r="CK385" s="136"/>
      <c r="CL385" s="136"/>
      <c r="CM385" s="136"/>
      <c r="CN385" s="136"/>
      <c r="CO385" s="136"/>
      <c r="CP385" s="136"/>
      <c r="CQ385" s="136"/>
      <c r="CR385" s="136"/>
      <c r="CS385" s="136"/>
      <c r="CT385" s="136"/>
      <c r="CU385" s="136"/>
      <c r="CV385" s="136"/>
      <c r="CW385" s="136"/>
      <c r="CX385" s="136"/>
      <c r="CY385" s="136"/>
      <c r="CZ385" s="136"/>
      <c r="DA385" s="136"/>
      <c r="DB385" s="136"/>
      <c r="DC385" s="136"/>
      <c r="DD385" s="136"/>
      <c r="DE385" s="136"/>
      <c r="DF385" s="136"/>
      <c r="DG385" s="136"/>
      <c r="DH385" s="136"/>
    </row>
    <row r="386" spans="1:112" ht="15">
      <c r="A386" s="136"/>
      <c r="B386" s="136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  <c r="BW386" s="136"/>
      <c r="BX386" s="136"/>
      <c r="BY386" s="136"/>
      <c r="BZ386" s="136"/>
      <c r="CA386" s="136"/>
      <c r="CB386" s="136"/>
      <c r="CC386" s="136"/>
      <c r="CD386" s="136"/>
      <c r="CE386" s="136"/>
      <c r="CF386" s="136"/>
      <c r="CG386" s="136"/>
      <c r="CH386" s="136"/>
      <c r="CI386" s="136"/>
      <c r="CJ386" s="136"/>
      <c r="CK386" s="136"/>
      <c r="CL386" s="136"/>
      <c r="CM386" s="136"/>
      <c r="CN386" s="136"/>
      <c r="CO386" s="136"/>
      <c r="CP386" s="136"/>
      <c r="CQ386" s="136"/>
      <c r="CR386" s="136"/>
      <c r="CS386" s="136"/>
      <c r="CT386" s="136"/>
      <c r="CU386" s="136"/>
      <c r="CV386" s="136"/>
      <c r="CW386" s="136"/>
      <c r="CX386" s="136"/>
      <c r="CY386" s="136"/>
      <c r="CZ386" s="136"/>
      <c r="DA386" s="136"/>
      <c r="DB386" s="136"/>
      <c r="DC386" s="136"/>
      <c r="DD386" s="136"/>
      <c r="DE386" s="136"/>
      <c r="DF386" s="136"/>
      <c r="DG386" s="136"/>
      <c r="DH386" s="136"/>
    </row>
    <row r="387" spans="1:112" ht="15">
      <c r="A387" s="136"/>
      <c r="B387" s="136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6"/>
      <c r="CA387" s="136"/>
      <c r="CB387" s="136"/>
      <c r="CC387" s="136"/>
      <c r="CD387" s="136"/>
      <c r="CE387" s="136"/>
      <c r="CF387" s="136"/>
      <c r="CG387" s="136"/>
      <c r="CH387" s="136"/>
      <c r="CI387" s="136"/>
      <c r="CJ387" s="136"/>
      <c r="CK387" s="136"/>
      <c r="CL387" s="136"/>
      <c r="CM387" s="136"/>
      <c r="CN387" s="136"/>
      <c r="CO387" s="136"/>
      <c r="CP387" s="136"/>
      <c r="CQ387" s="136"/>
      <c r="CR387" s="136"/>
      <c r="CS387" s="136"/>
      <c r="CT387" s="136"/>
      <c r="CU387" s="136"/>
      <c r="CV387" s="136"/>
      <c r="CW387" s="136"/>
      <c r="CX387" s="136"/>
      <c r="CY387" s="136"/>
      <c r="CZ387" s="136"/>
      <c r="DA387" s="136"/>
      <c r="DB387" s="136"/>
      <c r="DC387" s="136"/>
      <c r="DD387" s="136"/>
      <c r="DE387" s="136"/>
      <c r="DF387" s="136"/>
      <c r="DG387" s="136"/>
      <c r="DH387" s="136"/>
    </row>
    <row r="388" spans="1:112" ht="15">
      <c r="A388" s="136"/>
      <c r="B388" s="136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  <c r="BW388" s="136"/>
      <c r="BX388" s="136"/>
      <c r="BY388" s="136"/>
      <c r="BZ388" s="136"/>
      <c r="CA388" s="136"/>
      <c r="CB388" s="136"/>
      <c r="CC388" s="136"/>
      <c r="CD388" s="136"/>
      <c r="CE388" s="136"/>
      <c r="CF388" s="136"/>
      <c r="CG388" s="136"/>
      <c r="CH388" s="136"/>
      <c r="CI388" s="136"/>
      <c r="CJ388" s="136"/>
      <c r="CK388" s="136"/>
      <c r="CL388" s="136"/>
      <c r="CM388" s="136"/>
      <c r="CN388" s="136"/>
      <c r="CO388" s="136"/>
      <c r="CP388" s="136"/>
      <c r="CQ388" s="136"/>
      <c r="CR388" s="136"/>
      <c r="CS388" s="136"/>
      <c r="CT388" s="136"/>
      <c r="CU388" s="136"/>
      <c r="CV388" s="136"/>
      <c r="CW388" s="136"/>
      <c r="CX388" s="136"/>
      <c r="CY388" s="136"/>
      <c r="CZ388" s="136"/>
      <c r="DA388" s="136"/>
      <c r="DB388" s="136"/>
      <c r="DC388" s="136"/>
      <c r="DD388" s="136"/>
      <c r="DE388" s="136"/>
      <c r="DF388" s="136"/>
      <c r="DG388" s="136"/>
      <c r="DH388" s="136"/>
    </row>
    <row r="389" spans="1:112" ht="15">
      <c r="A389" s="136"/>
      <c r="B389" s="136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36"/>
      <c r="BM389" s="136"/>
      <c r="BN389" s="136"/>
      <c r="BO389" s="136"/>
      <c r="BP389" s="136"/>
      <c r="BQ389" s="136"/>
      <c r="BR389" s="136"/>
      <c r="BS389" s="136"/>
      <c r="BT389" s="136"/>
      <c r="BU389" s="136"/>
      <c r="BV389" s="136"/>
      <c r="BW389" s="136"/>
      <c r="BX389" s="136"/>
      <c r="BY389" s="136"/>
      <c r="BZ389" s="136"/>
      <c r="CA389" s="136"/>
      <c r="CB389" s="136"/>
      <c r="CC389" s="136"/>
      <c r="CD389" s="136"/>
      <c r="CE389" s="136"/>
      <c r="CF389" s="136"/>
      <c r="CG389" s="136"/>
      <c r="CH389" s="136"/>
      <c r="CI389" s="136"/>
      <c r="CJ389" s="136"/>
      <c r="CK389" s="136"/>
      <c r="CL389" s="136"/>
      <c r="CM389" s="136"/>
      <c r="CN389" s="136"/>
      <c r="CO389" s="136"/>
      <c r="CP389" s="136"/>
      <c r="CQ389" s="136"/>
      <c r="CR389" s="136"/>
      <c r="CS389" s="136"/>
      <c r="CT389" s="136"/>
      <c r="CU389" s="136"/>
      <c r="CV389" s="136"/>
      <c r="CW389" s="136"/>
      <c r="CX389" s="136"/>
      <c r="CY389" s="136"/>
      <c r="CZ389" s="136"/>
      <c r="DA389" s="136"/>
      <c r="DB389" s="136"/>
      <c r="DC389" s="136"/>
      <c r="DD389" s="136"/>
      <c r="DE389" s="136"/>
      <c r="DF389" s="136"/>
      <c r="DG389" s="136"/>
      <c r="DH389" s="136"/>
    </row>
    <row r="390" spans="1:112" ht="15">
      <c r="A390" s="136"/>
      <c r="B390" s="136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  <c r="AZ390" s="136"/>
      <c r="BA390" s="136"/>
      <c r="BB390" s="136"/>
      <c r="BC390" s="136"/>
      <c r="BD390" s="136"/>
      <c r="BE390" s="136"/>
      <c r="BF390" s="136"/>
      <c r="BG390" s="136"/>
      <c r="BH390" s="136"/>
      <c r="BI390" s="136"/>
      <c r="BJ390" s="136"/>
      <c r="BK390" s="136"/>
      <c r="BL390" s="136"/>
      <c r="BM390" s="136"/>
      <c r="BN390" s="136"/>
      <c r="BO390" s="136"/>
      <c r="BP390" s="136"/>
      <c r="BQ390" s="136"/>
      <c r="BR390" s="136"/>
      <c r="BS390" s="136"/>
      <c r="BT390" s="136"/>
      <c r="BU390" s="136"/>
      <c r="BV390" s="136"/>
      <c r="BW390" s="136"/>
      <c r="BX390" s="136"/>
      <c r="BY390" s="136"/>
      <c r="BZ390" s="136"/>
      <c r="CA390" s="136"/>
      <c r="CB390" s="136"/>
      <c r="CC390" s="136"/>
      <c r="CD390" s="136"/>
      <c r="CE390" s="136"/>
      <c r="CF390" s="136"/>
      <c r="CG390" s="136"/>
      <c r="CH390" s="136"/>
      <c r="CI390" s="136"/>
      <c r="CJ390" s="136"/>
      <c r="CK390" s="136"/>
      <c r="CL390" s="136"/>
      <c r="CM390" s="136"/>
      <c r="CN390" s="136"/>
      <c r="CO390" s="136"/>
      <c r="CP390" s="136"/>
      <c r="CQ390" s="136"/>
      <c r="CR390" s="136"/>
      <c r="CS390" s="136"/>
      <c r="CT390" s="136"/>
      <c r="CU390" s="136"/>
      <c r="CV390" s="136"/>
      <c r="CW390" s="136"/>
      <c r="CX390" s="136"/>
      <c r="CY390" s="136"/>
      <c r="CZ390" s="136"/>
      <c r="DA390" s="136"/>
      <c r="DB390" s="136"/>
      <c r="DC390" s="136"/>
      <c r="DD390" s="136"/>
      <c r="DE390" s="136"/>
      <c r="DF390" s="136"/>
      <c r="DG390" s="136"/>
      <c r="DH390" s="136"/>
    </row>
    <row r="391" spans="1:112" ht="15">
      <c r="A391" s="136"/>
      <c r="B391" s="136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  <c r="AZ391" s="136"/>
      <c r="BA391" s="136"/>
      <c r="BB391" s="136"/>
      <c r="BC391" s="136"/>
      <c r="BD391" s="136"/>
      <c r="BE391" s="136"/>
      <c r="BF391" s="136"/>
      <c r="BG391" s="136"/>
      <c r="BH391" s="136"/>
      <c r="BI391" s="136"/>
      <c r="BJ391" s="136"/>
      <c r="BK391" s="136"/>
      <c r="BL391" s="136"/>
      <c r="BM391" s="136"/>
      <c r="BN391" s="136"/>
      <c r="BO391" s="136"/>
      <c r="BP391" s="136"/>
      <c r="BQ391" s="136"/>
      <c r="BR391" s="136"/>
      <c r="BS391" s="136"/>
      <c r="BT391" s="136"/>
      <c r="BU391" s="136"/>
      <c r="BV391" s="136"/>
      <c r="BW391" s="136"/>
      <c r="BX391" s="136"/>
      <c r="BY391" s="136"/>
      <c r="BZ391" s="136"/>
      <c r="CA391" s="136"/>
      <c r="CB391" s="136"/>
      <c r="CC391" s="136"/>
      <c r="CD391" s="136"/>
      <c r="CE391" s="136"/>
      <c r="CF391" s="136"/>
      <c r="CG391" s="136"/>
      <c r="CH391" s="136"/>
      <c r="CI391" s="136"/>
      <c r="CJ391" s="136"/>
      <c r="CK391" s="136"/>
      <c r="CL391" s="136"/>
      <c r="CM391" s="136"/>
      <c r="CN391" s="136"/>
      <c r="CO391" s="136"/>
      <c r="CP391" s="136"/>
      <c r="CQ391" s="136"/>
      <c r="CR391" s="136"/>
      <c r="CS391" s="136"/>
      <c r="CT391" s="136"/>
      <c r="CU391" s="136"/>
      <c r="CV391" s="136"/>
      <c r="CW391" s="136"/>
      <c r="CX391" s="136"/>
      <c r="CY391" s="136"/>
      <c r="CZ391" s="136"/>
      <c r="DA391" s="136"/>
      <c r="DB391" s="136"/>
      <c r="DC391" s="136"/>
      <c r="DD391" s="136"/>
      <c r="DE391" s="136"/>
      <c r="DF391" s="136"/>
      <c r="DG391" s="136"/>
      <c r="DH391" s="136"/>
    </row>
    <row r="392" spans="1:112" ht="15">
      <c r="A392" s="136"/>
      <c r="B392" s="136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  <c r="AZ392" s="136"/>
      <c r="BA392" s="136"/>
      <c r="BB392" s="136"/>
      <c r="BC392" s="136"/>
      <c r="BD392" s="136"/>
      <c r="BE392" s="136"/>
      <c r="BF392" s="136"/>
      <c r="BG392" s="136"/>
      <c r="BH392" s="136"/>
      <c r="BI392" s="136"/>
      <c r="BJ392" s="136"/>
      <c r="BK392" s="136"/>
      <c r="BL392" s="136"/>
      <c r="BM392" s="136"/>
      <c r="BN392" s="136"/>
      <c r="BO392" s="136"/>
      <c r="BP392" s="136"/>
      <c r="BQ392" s="136"/>
      <c r="BR392" s="136"/>
      <c r="BS392" s="136"/>
      <c r="BT392" s="136"/>
      <c r="BU392" s="136"/>
      <c r="BV392" s="136"/>
      <c r="BW392" s="136"/>
      <c r="BX392" s="136"/>
      <c r="BY392" s="136"/>
      <c r="BZ392" s="136"/>
      <c r="CA392" s="136"/>
      <c r="CB392" s="136"/>
      <c r="CC392" s="136"/>
      <c r="CD392" s="136"/>
      <c r="CE392" s="136"/>
      <c r="CF392" s="136"/>
      <c r="CG392" s="136"/>
      <c r="CH392" s="136"/>
      <c r="CI392" s="136"/>
      <c r="CJ392" s="136"/>
      <c r="CK392" s="136"/>
      <c r="CL392" s="136"/>
      <c r="CM392" s="136"/>
      <c r="CN392" s="136"/>
      <c r="CO392" s="136"/>
      <c r="CP392" s="136"/>
      <c r="CQ392" s="136"/>
      <c r="CR392" s="136"/>
      <c r="CS392" s="136"/>
      <c r="CT392" s="136"/>
      <c r="CU392" s="136"/>
      <c r="CV392" s="136"/>
      <c r="CW392" s="136"/>
      <c r="CX392" s="136"/>
      <c r="CY392" s="136"/>
      <c r="CZ392" s="136"/>
      <c r="DA392" s="136"/>
      <c r="DB392" s="136"/>
      <c r="DC392" s="136"/>
      <c r="DD392" s="136"/>
      <c r="DE392" s="136"/>
      <c r="DF392" s="136"/>
      <c r="DG392" s="136"/>
      <c r="DH392" s="136"/>
    </row>
    <row r="393" spans="1:112" ht="15">
      <c r="A393" s="136"/>
      <c r="B393" s="136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  <c r="BJ393" s="136"/>
      <c r="BK393" s="136"/>
      <c r="BL393" s="136"/>
      <c r="BM393" s="136"/>
      <c r="BN393" s="136"/>
      <c r="BO393" s="136"/>
      <c r="BP393" s="136"/>
      <c r="BQ393" s="136"/>
      <c r="BR393" s="136"/>
      <c r="BS393" s="136"/>
      <c r="BT393" s="136"/>
      <c r="BU393" s="136"/>
      <c r="BV393" s="136"/>
      <c r="BW393" s="136"/>
      <c r="BX393" s="136"/>
      <c r="BY393" s="136"/>
      <c r="BZ393" s="136"/>
      <c r="CA393" s="136"/>
      <c r="CB393" s="136"/>
      <c r="CC393" s="136"/>
      <c r="CD393" s="136"/>
      <c r="CE393" s="136"/>
      <c r="CF393" s="136"/>
      <c r="CG393" s="136"/>
      <c r="CH393" s="136"/>
      <c r="CI393" s="136"/>
      <c r="CJ393" s="136"/>
      <c r="CK393" s="136"/>
      <c r="CL393" s="136"/>
      <c r="CM393" s="136"/>
      <c r="CN393" s="136"/>
      <c r="CO393" s="136"/>
      <c r="CP393" s="136"/>
      <c r="CQ393" s="136"/>
      <c r="CR393" s="136"/>
      <c r="CS393" s="136"/>
      <c r="CT393" s="136"/>
      <c r="CU393" s="136"/>
      <c r="CV393" s="136"/>
      <c r="CW393" s="136"/>
      <c r="CX393" s="136"/>
      <c r="CY393" s="136"/>
      <c r="CZ393" s="136"/>
      <c r="DA393" s="136"/>
      <c r="DB393" s="136"/>
      <c r="DC393" s="136"/>
      <c r="DD393" s="136"/>
      <c r="DE393" s="136"/>
      <c r="DF393" s="136"/>
      <c r="DG393" s="136"/>
      <c r="DH393" s="136"/>
    </row>
    <row r="394" spans="1:112" ht="15">
      <c r="A394" s="136"/>
      <c r="B394" s="136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  <c r="BB394" s="136"/>
      <c r="BC394" s="136"/>
      <c r="BD394" s="136"/>
      <c r="BE394" s="136"/>
      <c r="BF394" s="136"/>
      <c r="BG394" s="136"/>
      <c r="BH394" s="136"/>
      <c r="BI394" s="136"/>
      <c r="BJ394" s="136"/>
      <c r="BK394" s="136"/>
      <c r="BL394" s="136"/>
      <c r="BM394" s="136"/>
      <c r="BN394" s="136"/>
      <c r="BO394" s="136"/>
      <c r="BP394" s="136"/>
      <c r="BQ394" s="136"/>
      <c r="BR394" s="136"/>
      <c r="BS394" s="136"/>
      <c r="BT394" s="136"/>
      <c r="BU394" s="136"/>
      <c r="BV394" s="136"/>
      <c r="BW394" s="136"/>
      <c r="BX394" s="136"/>
      <c r="BY394" s="136"/>
      <c r="BZ394" s="136"/>
      <c r="CA394" s="136"/>
      <c r="CB394" s="136"/>
      <c r="CC394" s="136"/>
      <c r="CD394" s="136"/>
      <c r="CE394" s="136"/>
      <c r="CF394" s="136"/>
      <c r="CG394" s="136"/>
      <c r="CH394" s="136"/>
      <c r="CI394" s="136"/>
      <c r="CJ394" s="136"/>
      <c r="CK394" s="136"/>
      <c r="CL394" s="136"/>
      <c r="CM394" s="136"/>
      <c r="CN394" s="136"/>
      <c r="CO394" s="136"/>
      <c r="CP394" s="136"/>
      <c r="CQ394" s="136"/>
      <c r="CR394" s="136"/>
      <c r="CS394" s="136"/>
      <c r="CT394" s="136"/>
      <c r="CU394" s="136"/>
      <c r="CV394" s="136"/>
      <c r="CW394" s="136"/>
      <c r="CX394" s="136"/>
      <c r="CY394" s="136"/>
      <c r="CZ394" s="136"/>
      <c r="DA394" s="136"/>
      <c r="DB394" s="136"/>
      <c r="DC394" s="136"/>
      <c r="DD394" s="136"/>
      <c r="DE394" s="136"/>
      <c r="DF394" s="136"/>
      <c r="DG394" s="136"/>
      <c r="DH394" s="136"/>
    </row>
    <row r="395" spans="1:112" ht="15">
      <c r="A395" s="136"/>
      <c r="B395" s="136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36"/>
      <c r="BM395" s="136"/>
      <c r="BN395" s="136"/>
      <c r="BO395" s="136"/>
      <c r="BP395" s="136"/>
      <c r="BQ395" s="136"/>
      <c r="BR395" s="136"/>
      <c r="BS395" s="136"/>
      <c r="BT395" s="136"/>
      <c r="BU395" s="136"/>
      <c r="BV395" s="136"/>
      <c r="BW395" s="136"/>
      <c r="BX395" s="136"/>
      <c r="BY395" s="136"/>
      <c r="BZ395" s="136"/>
      <c r="CA395" s="136"/>
      <c r="CB395" s="136"/>
      <c r="CC395" s="136"/>
      <c r="CD395" s="136"/>
      <c r="CE395" s="136"/>
      <c r="CF395" s="136"/>
      <c r="CG395" s="136"/>
      <c r="CH395" s="136"/>
      <c r="CI395" s="136"/>
      <c r="CJ395" s="136"/>
      <c r="CK395" s="136"/>
      <c r="CL395" s="136"/>
      <c r="CM395" s="136"/>
      <c r="CN395" s="136"/>
      <c r="CO395" s="136"/>
      <c r="CP395" s="136"/>
      <c r="CQ395" s="136"/>
      <c r="CR395" s="136"/>
      <c r="CS395" s="136"/>
      <c r="CT395" s="136"/>
      <c r="CU395" s="136"/>
      <c r="CV395" s="136"/>
      <c r="CW395" s="136"/>
      <c r="CX395" s="136"/>
      <c r="CY395" s="136"/>
      <c r="CZ395" s="136"/>
      <c r="DA395" s="136"/>
      <c r="DB395" s="136"/>
      <c r="DC395" s="136"/>
      <c r="DD395" s="136"/>
      <c r="DE395" s="136"/>
      <c r="DF395" s="136"/>
      <c r="DG395" s="136"/>
      <c r="DH395" s="136"/>
    </row>
    <row r="396" spans="1:112" ht="15">
      <c r="A396" s="136"/>
      <c r="B396" s="136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  <c r="BJ396" s="136"/>
      <c r="BK396" s="136"/>
      <c r="BL396" s="136"/>
      <c r="BM396" s="136"/>
      <c r="BN396" s="136"/>
      <c r="BO396" s="136"/>
      <c r="BP396" s="136"/>
      <c r="BQ396" s="136"/>
      <c r="BR396" s="136"/>
      <c r="BS396" s="136"/>
      <c r="BT396" s="136"/>
      <c r="BU396" s="136"/>
      <c r="BV396" s="136"/>
      <c r="BW396" s="136"/>
      <c r="BX396" s="136"/>
      <c r="BY396" s="136"/>
      <c r="BZ396" s="136"/>
      <c r="CA396" s="136"/>
      <c r="CB396" s="136"/>
      <c r="CC396" s="136"/>
      <c r="CD396" s="136"/>
      <c r="CE396" s="136"/>
      <c r="CF396" s="136"/>
      <c r="CG396" s="136"/>
      <c r="CH396" s="136"/>
      <c r="CI396" s="136"/>
      <c r="CJ396" s="136"/>
      <c r="CK396" s="136"/>
      <c r="CL396" s="136"/>
      <c r="CM396" s="136"/>
      <c r="CN396" s="136"/>
      <c r="CO396" s="136"/>
      <c r="CP396" s="136"/>
      <c r="CQ396" s="136"/>
      <c r="CR396" s="136"/>
      <c r="CS396" s="136"/>
      <c r="CT396" s="136"/>
      <c r="CU396" s="136"/>
      <c r="CV396" s="136"/>
      <c r="CW396" s="136"/>
      <c r="CX396" s="136"/>
      <c r="CY396" s="136"/>
      <c r="CZ396" s="136"/>
      <c r="DA396" s="136"/>
      <c r="DB396" s="136"/>
      <c r="DC396" s="136"/>
      <c r="DD396" s="136"/>
      <c r="DE396" s="136"/>
      <c r="DF396" s="136"/>
      <c r="DG396" s="136"/>
      <c r="DH396" s="136"/>
    </row>
    <row r="397" spans="1:112" ht="15">
      <c r="A397" s="136"/>
      <c r="B397" s="136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  <c r="BB397" s="136"/>
      <c r="BC397" s="136"/>
      <c r="BD397" s="136"/>
      <c r="BE397" s="136"/>
      <c r="BF397" s="136"/>
      <c r="BG397" s="136"/>
      <c r="BH397" s="136"/>
      <c r="BI397" s="136"/>
      <c r="BJ397" s="136"/>
      <c r="BK397" s="136"/>
      <c r="BL397" s="136"/>
      <c r="BM397" s="136"/>
      <c r="BN397" s="136"/>
      <c r="BO397" s="136"/>
      <c r="BP397" s="136"/>
      <c r="BQ397" s="136"/>
      <c r="BR397" s="136"/>
      <c r="BS397" s="136"/>
      <c r="BT397" s="136"/>
      <c r="BU397" s="136"/>
      <c r="BV397" s="136"/>
      <c r="BW397" s="136"/>
      <c r="BX397" s="136"/>
      <c r="BY397" s="136"/>
      <c r="BZ397" s="136"/>
      <c r="CA397" s="136"/>
      <c r="CB397" s="136"/>
      <c r="CC397" s="136"/>
      <c r="CD397" s="136"/>
      <c r="CE397" s="136"/>
      <c r="CF397" s="136"/>
      <c r="CG397" s="136"/>
      <c r="CH397" s="136"/>
      <c r="CI397" s="136"/>
      <c r="CJ397" s="136"/>
      <c r="CK397" s="136"/>
      <c r="CL397" s="136"/>
      <c r="CM397" s="136"/>
      <c r="CN397" s="136"/>
      <c r="CO397" s="136"/>
      <c r="CP397" s="136"/>
      <c r="CQ397" s="136"/>
      <c r="CR397" s="136"/>
      <c r="CS397" s="136"/>
      <c r="CT397" s="136"/>
      <c r="CU397" s="136"/>
      <c r="CV397" s="136"/>
      <c r="CW397" s="136"/>
      <c r="CX397" s="136"/>
      <c r="CY397" s="136"/>
      <c r="CZ397" s="136"/>
      <c r="DA397" s="136"/>
      <c r="DB397" s="136"/>
      <c r="DC397" s="136"/>
      <c r="DD397" s="136"/>
      <c r="DE397" s="136"/>
      <c r="DF397" s="136"/>
      <c r="DG397" s="136"/>
      <c r="DH397" s="136"/>
    </row>
    <row r="398" spans="1:112" ht="15">
      <c r="A398" s="136"/>
      <c r="B398" s="136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  <c r="AX398" s="136"/>
      <c r="AY398" s="136"/>
      <c r="AZ398" s="136"/>
      <c r="BA398" s="136"/>
      <c r="BB398" s="136"/>
      <c r="BC398" s="136"/>
      <c r="BD398" s="136"/>
      <c r="BE398" s="136"/>
      <c r="BF398" s="136"/>
      <c r="BG398" s="136"/>
      <c r="BH398" s="136"/>
      <c r="BI398" s="136"/>
      <c r="BJ398" s="136"/>
      <c r="BK398" s="136"/>
      <c r="BL398" s="136"/>
      <c r="BM398" s="136"/>
      <c r="BN398" s="136"/>
      <c r="BO398" s="136"/>
      <c r="BP398" s="136"/>
      <c r="BQ398" s="136"/>
      <c r="BR398" s="136"/>
      <c r="BS398" s="136"/>
      <c r="BT398" s="136"/>
      <c r="BU398" s="136"/>
      <c r="BV398" s="136"/>
      <c r="BW398" s="136"/>
      <c r="BX398" s="136"/>
      <c r="BY398" s="136"/>
      <c r="BZ398" s="136"/>
      <c r="CA398" s="136"/>
      <c r="CB398" s="136"/>
      <c r="CC398" s="136"/>
      <c r="CD398" s="136"/>
      <c r="CE398" s="136"/>
      <c r="CF398" s="136"/>
      <c r="CG398" s="136"/>
      <c r="CH398" s="136"/>
      <c r="CI398" s="136"/>
      <c r="CJ398" s="136"/>
      <c r="CK398" s="136"/>
      <c r="CL398" s="136"/>
      <c r="CM398" s="136"/>
      <c r="CN398" s="136"/>
      <c r="CO398" s="136"/>
      <c r="CP398" s="136"/>
      <c r="CQ398" s="136"/>
      <c r="CR398" s="136"/>
      <c r="CS398" s="136"/>
      <c r="CT398" s="136"/>
      <c r="CU398" s="136"/>
      <c r="CV398" s="136"/>
      <c r="CW398" s="136"/>
      <c r="CX398" s="136"/>
      <c r="CY398" s="136"/>
      <c r="CZ398" s="136"/>
      <c r="DA398" s="136"/>
      <c r="DB398" s="136"/>
      <c r="DC398" s="136"/>
      <c r="DD398" s="136"/>
      <c r="DE398" s="136"/>
      <c r="DF398" s="136"/>
      <c r="DG398" s="136"/>
      <c r="DH398" s="136"/>
    </row>
    <row r="399" spans="1:112" ht="15">
      <c r="A399" s="136"/>
      <c r="B399" s="136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  <c r="AX399" s="136"/>
      <c r="AY399" s="136"/>
      <c r="AZ399" s="136"/>
      <c r="BA399" s="136"/>
      <c r="BB399" s="136"/>
      <c r="BC399" s="136"/>
      <c r="BD399" s="136"/>
      <c r="BE399" s="136"/>
      <c r="BF399" s="136"/>
      <c r="BG399" s="136"/>
      <c r="BH399" s="136"/>
      <c r="BI399" s="136"/>
      <c r="BJ399" s="136"/>
      <c r="BK399" s="136"/>
      <c r="BL399" s="136"/>
      <c r="BM399" s="136"/>
      <c r="BN399" s="136"/>
      <c r="BO399" s="136"/>
      <c r="BP399" s="136"/>
      <c r="BQ399" s="136"/>
      <c r="BR399" s="136"/>
      <c r="BS399" s="136"/>
      <c r="BT399" s="136"/>
      <c r="BU399" s="136"/>
      <c r="BV399" s="136"/>
      <c r="BW399" s="136"/>
      <c r="BX399" s="136"/>
      <c r="BY399" s="136"/>
      <c r="BZ399" s="136"/>
      <c r="CA399" s="136"/>
      <c r="CB399" s="136"/>
      <c r="CC399" s="136"/>
      <c r="CD399" s="136"/>
      <c r="CE399" s="136"/>
      <c r="CF399" s="136"/>
      <c r="CG399" s="136"/>
      <c r="CH399" s="136"/>
      <c r="CI399" s="136"/>
      <c r="CJ399" s="136"/>
      <c r="CK399" s="136"/>
      <c r="CL399" s="136"/>
      <c r="CM399" s="136"/>
      <c r="CN399" s="136"/>
      <c r="CO399" s="136"/>
      <c r="CP399" s="136"/>
      <c r="CQ399" s="136"/>
      <c r="CR399" s="136"/>
      <c r="CS399" s="136"/>
      <c r="CT399" s="136"/>
      <c r="CU399" s="136"/>
      <c r="CV399" s="136"/>
      <c r="CW399" s="136"/>
      <c r="CX399" s="136"/>
      <c r="CY399" s="136"/>
      <c r="CZ399" s="136"/>
      <c r="DA399" s="136"/>
      <c r="DB399" s="136"/>
      <c r="DC399" s="136"/>
      <c r="DD399" s="136"/>
      <c r="DE399" s="136"/>
      <c r="DF399" s="136"/>
      <c r="DG399" s="136"/>
      <c r="DH399" s="136"/>
    </row>
    <row r="400" spans="1:112" ht="15">
      <c r="A400" s="136"/>
      <c r="B400" s="136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  <c r="AR400" s="136"/>
      <c r="AS400" s="136"/>
      <c r="AT400" s="136"/>
      <c r="AU400" s="136"/>
      <c r="AV400" s="136"/>
      <c r="AW400" s="136"/>
      <c r="AX400" s="136"/>
      <c r="AY400" s="136"/>
      <c r="AZ400" s="136"/>
      <c r="BA400" s="136"/>
      <c r="BB400" s="136"/>
      <c r="BC400" s="136"/>
      <c r="BD400" s="136"/>
      <c r="BE400" s="136"/>
      <c r="BF400" s="136"/>
      <c r="BG400" s="136"/>
      <c r="BH400" s="136"/>
      <c r="BI400" s="136"/>
      <c r="BJ400" s="136"/>
      <c r="BK400" s="136"/>
      <c r="BL400" s="136"/>
      <c r="BM400" s="136"/>
      <c r="BN400" s="136"/>
      <c r="BO400" s="136"/>
      <c r="BP400" s="136"/>
      <c r="BQ400" s="136"/>
      <c r="BR400" s="136"/>
      <c r="BS400" s="136"/>
      <c r="BT400" s="136"/>
      <c r="BU400" s="136"/>
      <c r="BV400" s="136"/>
      <c r="BW400" s="136"/>
      <c r="BX400" s="136"/>
      <c r="BY400" s="136"/>
      <c r="BZ400" s="136"/>
      <c r="CA400" s="136"/>
      <c r="CB400" s="136"/>
      <c r="CC400" s="136"/>
      <c r="CD400" s="136"/>
      <c r="CE400" s="136"/>
      <c r="CF400" s="136"/>
      <c r="CG400" s="136"/>
      <c r="CH400" s="136"/>
      <c r="CI400" s="136"/>
      <c r="CJ400" s="136"/>
      <c r="CK400" s="136"/>
      <c r="CL400" s="136"/>
      <c r="CM400" s="136"/>
      <c r="CN400" s="136"/>
      <c r="CO400" s="136"/>
      <c r="CP400" s="136"/>
      <c r="CQ400" s="136"/>
      <c r="CR400" s="136"/>
      <c r="CS400" s="136"/>
      <c r="CT400" s="136"/>
      <c r="CU400" s="136"/>
      <c r="CV400" s="136"/>
      <c r="CW400" s="136"/>
      <c r="CX400" s="136"/>
      <c r="CY400" s="136"/>
      <c r="CZ400" s="136"/>
      <c r="DA400" s="136"/>
      <c r="DB400" s="136"/>
      <c r="DC400" s="136"/>
      <c r="DD400" s="136"/>
      <c r="DE400" s="136"/>
      <c r="DF400" s="136"/>
      <c r="DG400" s="136"/>
      <c r="DH400" s="136"/>
    </row>
    <row r="401" spans="1:112" ht="15">
      <c r="A401" s="136"/>
      <c r="B401" s="136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  <c r="AR401" s="136"/>
      <c r="AS401" s="136"/>
      <c r="AT401" s="136"/>
      <c r="AU401" s="136"/>
      <c r="AV401" s="136"/>
      <c r="AW401" s="136"/>
      <c r="AX401" s="136"/>
      <c r="AY401" s="136"/>
      <c r="AZ401" s="136"/>
      <c r="BA401" s="136"/>
      <c r="BB401" s="136"/>
      <c r="BC401" s="136"/>
      <c r="BD401" s="136"/>
      <c r="BE401" s="136"/>
      <c r="BF401" s="136"/>
      <c r="BG401" s="136"/>
      <c r="BH401" s="136"/>
      <c r="BI401" s="136"/>
      <c r="BJ401" s="136"/>
      <c r="BK401" s="136"/>
      <c r="BL401" s="136"/>
      <c r="BM401" s="136"/>
      <c r="BN401" s="136"/>
      <c r="BO401" s="136"/>
      <c r="BP401" s="136"/>
      <c r="BQ401" s="136"/>
      <c r="BR401" s="136"/>
      <c r="BS401" s="136"/>
      <c r="BT401" s="136"/>
      <c r="BU401" s="136"/>
      <c r="BV401" s="136"/>
      <c r="BW401" s="136"/>
      <c r="BX401" s="136"/>
      <c r="BY401" s="136"/>
      <c r="BZ401" s="136"/>
      <c r="CA401" s="136"/>
      <c r="CB401" s="136"/>
      <c r="CC401" s="136"/>
      <c r="CD401" s="136"/>
      <c r="CE401" s="136"/>
      <c r="CF401" s="136"/>
      <c r="CG401" s="136"/>
      <c r="CH401" s="136"/>
      <c r="CI401" s="136"/>
      <c r="CJ401" s="136"/>
      <c r="CK401" s="136"/>
      <c r="CL401" s="136"/>
      <c r="CM401" s="136"/>
      <c r="CN401" s="136"/>
      <c r="CO401" s="136"/>
      <c r="CP401" s="136"/>
      <c r="CQ401" s="136"/>
      <c r="CR401" s="136"/>
      <c r="CS401" s="136"/>
      <c r="CT401" s="136"/>
      <c r="CU401" s="136"/>
      <c r="CV401" s="136"/>
      <c r="CW401" s="136"/>
      <c r="CX401" s="136"/>
      <c r="CY401" s="136"/>
      <c r="CZ401" s="136"/>
      <c r="DA401" s="136"/>
      <c r="DB401" s="136"/>
      <c r="DC401" s="136"/>
      <c r="DD401" s="136"/>
      <c r="DE401" s="136"/>
      <c r="DF401" s="136"/>
      <c r="DG401" s="136"/>
      <c r="DH401" s="136"/>
    </row>
    <row r="402" spans="1:112" ht="15">
      <c r="A402" s="136"/>
      <c r="B402" s="136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  <c r="AR402" s="136"/>
      <c r="AS402" s="136"/>
      <c r="AT402" s="136"/>
      <c r="AU402" s="136"/>
      <c r="AV402" s="136"/>
      <c r="AW402" s="136"/>
      <c r="AX402" s="136"/>
      <c r="AY402" s="136"/>
      <c r="AZ402" s="136"/>
      <c r="BA402" s="136"/>
      <c r="BB402" s="136"/>
      <c r="BC402" s="136"/>
      <c r="BD402" s="136"/>
      <c r="BE402" s="136"/>
      <c r="BF402" s="136"/>
      <c r="BG402" s="136"/>
      <c r="BH402" s="136"/>
      <c r="BI402" s="136"/>
      <c r="BJ402" s="136"/>
      <c r="BK402" s="136"/>
      <c r="BL402" s="136"/>
      <c r="BM402" s="136"/>
      <c r="BN402" s="136"/>
      <c r="BO402" s="136"/>
      <c r="BP402" s="136"/>
      <c r="BQ402" s="136"/>
      <c r="BR402" s="136"/>
      <c r="BS402" s="136"/>
      <c r="BT402" s="136"/>
      <c r="BU402" s="136"/>
      <c r="BV402" s="136"/>
      <c r="BW402" s="136"/>
      <c r="BX402" s="136"/>
      <c r="BY402" s="136"/>
      <c r="BZ402" s="136"/>
      <c r="CA402" s="136"/>
      <c r="CB402" s="136"/>
      <c r="CC402" s="136"/>
      <c r="CD402" s="136"/>
      <c r="CE402" s="136"/>
      <c r="CF402" s="136"/>
      <c r="CG402" s="136"/>
      <c r="CH402" s="136"/>
      <c r="CI402" s="136"/>
      <c r="CJ402" s="136"/>
      <c r="CK402" s="136"/>
      <c r="CL402" s="136"/>
      <c r="CM402" s="136"/>
      <c r="CN402" s="136"/>
      <c r="CO402" s="136"/>
      <c r="CP402" s="136"/>
      <c r="CQ402" s="136"/>
      <c r="CR402" s="136"/>
      <c r="CS402" s="136"/>
      <c r="CT402" s="136"/>
      <c r="CU402" s="136"/>
      <c r="CV402" s="136"/>
      <c r="CW402" s="136"/>
      <c r="CX402" s="136"/>
      <c r="CY402" s="136"/>
      <c r="CZ402" s="136"/>
      <c r="DA402" s="136"/>
      <c r="DB402" s="136"/>
      <c r="DC402" s="136"/>
      <c r="DD402" s="136"/>
      <c r="DE402" s="136"/>
      <c r="DF402" s="136"/>
      <c r="DG402" s="136"/>
      <c r="DH402" s="136"/>
    </row>
    <row r="403" spans="1:112" ht="15">
      <c r="A403" s="136"/>
      <c r="B403" s="136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  <c r="AR403" s="136"/>
      <c r="AS403" s="136"/>
      <c r="AT403" s="136"/>
      <c r="AU403" s="136"/>
      <c r="AV403" s="136"/>
      <c r="AW403" s="136"/>
      <c r="AX403" s="136"/>
      <c r="AY403" s="136"/>
      <c r="AZ403" s="136"/>
      <c r="BA403" s="136"/>
      <c r="BB403" s="136"/>
      <c r="BC403" s="136"/>
      <c r="BD403" s="136"/>
      <c r="BE403" s="136"/>
      <c r="BF403" s="136"/>
      <c r="BG403" s="136"/>
      <c r="BH403" s="136"/>
      <c r="BI403" s="136"/>
      <c r="BJ403" s="136"/>
      <c r="BK403" s="136"/>
      <c r="BL403" s="136"/>
      <c r="BM403" s="136"/>
      <c r="BN403" s="136"/>
      <c r="BO403" s="136"/>
      <c r="BP403" s="136"/>
      <c r="BQ403" s="136"/>
      <c r="BR403" s="136"/>
      <c r="BS403" s="136"/>
      <c r="BT403" s="136"/>
      <c r="BU403" s="136"/>
      <c r="BV403" s="136"/>
      <c r="BW403" s="136"/>
      <c r="BX403" s="136"/>
      <c r="BY403" s="136"/>
      <c r="BZ403" s="136"/>
      <c r="CA403" s="136"/>
      <c r="CB403" s="136"/>
      <c r="CC403" s="136"/>
      <c r="CD403" s="136"/>
      <c r="CE403" s="136"/>
      <c r="CF403" s="136"/>
      <c r="CG403" s="136"/>
      <c r="CH403" s="136"/>
      <c r="CI403" s="136"/>
      <c r="CJ403" s="136"/>
      <c r="CK403" s="136"/>
      <c r="CL403" s="136"/>
      <c r="CM403" s="136"/>
      <c r="CN403" s="136"/>
      <c r="CO403" s="136"/>
      <c r="CP403" s="136"/>
      <c r="CQ403" s="136"/>
      <c r="CR403" s="136"/>
      <c r="CS403" s="136"/>
      <c r="CT403" s="136"/>
      <c r="CU403" s="136"/>
      <c r="CV403" s="136"/>
      <c r="CW403" s="136"/>
      <c r="CX403" s="136"/>
      <c r="CY403" s="136"/>
      <c r="CZ403" s="136"/>
      <c r="DA403" s="136"/>
      <c r="DB403" s="136"/>
      <c r="DC403" s="136"/>
      <c r="DD403" s="136"/>
      <c r="DE403" s="136"/>
      <c r="DF403" s="136"/>
      <c r="DG403" s="136"/>
      <c r="DH403" s="136"/>
    </row>
    <row r="404" spans="1:112" ht="15">
      <c r="A404" s="136"/>
      <c r="B404" s="136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  <c r="AR404" s="136"/>
      <c r="AS404" s="136"/>
      <c r="AT404" s="136"/>
      <c r="AU404" s="136"/>
      <c r="AV404" s="136"/>
      <c r="AW404" s="136"/>
      <c r="AX404" s="136"/>
      <c r="AY404" s="136"/>
      <c r="AZ404" s="136"/>
      <c r="BA404" s="136"/>
      <c r="BB404" s="136"/>
      <c r="BC404" s="136"/>
      <c r="BD404" s="136"/>
      <c r="BE404" s="136"/>
      <c r="BF404" s="136"/>
      <c r="BG404" s="136"/>
      <c r="BH404" s="136"/>
      <c r="BI404" s="136"/>
      <c r="BJ404" s="136"/>
      <c r="BK404" s="136"/>
      <c r="BL404" s="136"/>
      <c r="BM404" s="136"/>
      <c r="BN404" s="136"/>
      <c r="BO404" s="136"/>
      <c r="BP404" s="136"/>
      <c r="BQ404" s="136"/>
      <c r="BR404" s="136"/>
      <c r="BS404" s="136"/>
      <c r="BT404" s="136"/>
      <c r="BU404" s="136"/>
      <c r="BV404" s="136"/>
      <c r="BW404" s="136"/>
      <c r="BX404" s="136"/>
      <c r="BY404" s="136"/>
      <c r="BZ404" s="136"/>
      <c r="CA404" s="136"/>
      <c r="CB404" s="136"/>
      <c r="CC404" s="136"/>
      <c r="CD404" s="136"/>
      <c r="CE404" s="136"/>
      <c r="CF404" s="136"/>
      <c r="CG404" s="136"/>
      <c r="CH404" s="136"/>
      <c r="CI404" s="136"/>
      <c r="CJ404" s="136"/>
      <c r="CK404" s="136"/>
      <c r="CL404" s="136"/>
      <c r="CM404" s="136"/>
      <c r="CN404" s="136"/>
      <c r="CO404" s="136"/>
      <c r="CP404" s="136"/>
      <c r="CQ404" s="136"/>
      <c r="CR404" s="136"/>
      <c r="CS404" s="136"/>
      <c r="CT404" s="136"/>
      <c r="CU404" s="136"/>
      <c r="CV404" s="136"/>
      <c r="CW404" s="136"/>
      <c r="CX404" s="136"/>
      <c r="CY404" s="136"/>
      <c r="CZ404" s="136"/>
      <c r="DA404" s="136"/>
      <c r="DB404" s="136"/>
      <c r="DC404" s="136"/>
      <c r="DD404" s="136"/>
      <c r="DE404" s="136"/>
      <c r="DF404" s="136"/>
      <c r="DG404" s="136"/>
      <c r="DH404" s="136"/>
    </row>
    <row r="405" spans="1:112" ht="15">
      <c r="A405" s="136"/>
      <c r="B405" s="136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  <c r="AR405" s="136"/>
      <c r="AS405" s="136"/>
      <c r="AT405" s="136"/>
      <c r="AU405" s="136"/>
      <c r="AV405" s="136"/>
      <c r="AW405" s="136"/>
      <c r="AX405" s="136"/>
      <c r="AY405" s="136"/>
      <c r="AZ405" s="136"/>
      <c r="BA405" s="136"/>
      <c r="BB405" s="136"/>
      <c r="BC405" s="136"/>
      <c r="BD405" s="136"/>
      <c r="BE405" s="136"/>
      <c r="BF405" s="136"/>
      <c r="BG405" s="136"/>
      <c r="BH405" s="136"/>
      <c r="BI405" s="136"/>
      <c r="BJ405" s="136"/>
      <c r="BK405" s="136"/>
      <c r="BL405" s="136"/>
      <c r="BM405" s="136"/>
      <c r="BN405" s="136"/>
      <c r="BO405" s="136"/>
      <c r="BP405" s="136"/>
      <c r="BQ405" s="136"/>
      <c r="BR405" s="136"/>
      <c r="BS405" s="136"/>
      <c r="BT405" s="136"/>
      <c r="BU405" s="136"/>
      <c r="BV405" s="136"/>
      <c r="BW405" s="136"/>
      <c r="BX405" s="136"/>
      <c r="BY405" s="136"/>
      <c r="BZ405" s="136"/>
      <c r="CA405" s="136"/>
      <c r="CB405" s="136"/>
      <c r="CC405" s="136"/>
      <c r="CD405" s="136"/>
      <c r="CE405" s="136"/>
      <c r="CF405" s="136"/>
      <c r="CG405" s="136"/>
      <c r="CH405" s="136"/>
      <c r="CI405" s="136"/>
      <c r="CJ405" s="136"/>
      <c r="CK405" s="136"/>
      <c r="CL405" s="136"/>
      <c r="CM405" s="136"/>
      <c r="CN405" s="136"/>
      <c r="CO405" s="136"/>
      <c r="CP405" s="136"/>
      <c r="CQ405" s="136"/>
      <c r="CR405" s="136"/>
      <c r="CS405" s="136"/>
      <c r="CT405" s="136"/>
      <c r="CU405" s="136"/>
      <c r="CV405" s="136"/>
      <c r="CW405" s="136"/>
      <c r="CX405" s="136"/>
      <c r="CY405" s="136"/>
      <c r="CZ405" s="136"/>
      <c r="DA405" s="136"/>
      <c r="DB405" s="136"/>
      <c r="DC405" s="136"/>
      <c r="DD405" s="136"/>
      <c r="DE405" s="136"/>
      <c r="DF405" s="136"/>
      <c r="DG405" s="136"/>
      <c r="DH405" s="136"/>
    </row>
    <row r="406" spans="1:112" ht="15">
      <c r="A406" s="136"/>
      <c r="B406" s="136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  <c r="AR406" s="136"/>
      <c r="AS406" s="136"/>
      <c r="AT406" s="136"/>
      <c r="AU406" s="136"/>
      <c r="AV406" s="136"/>
      <c r="AW406" s="136"/>
      <c r="AX406" s="136"/>
      <c r="AY406" s="136"/>
      <c r="AZ406" s="136"/>
      <c r="BA406" s="136"/>
      <c r="BB406" s="136"/>
      <c r="BC406" s="136"/>
      <c r="BD406" s="136"/>
      <c r="BE406" s="136"/>
      <c r="BF406" s="136"/>
      <c r="BG406" s="136"/>
      <c r="BH406" s="136"/>
      <c r="BI406" s="136"/>
      <c r="BJ406" s="136"/>
      <c r="BK406" s="136"/>
      <c r="BL406" s="136"/>
      <c r="BM406" s="136"/>
      <c r="BN406" s="136"/>
      <c r="BO406" s="136"/>
      <c r="BP406" s="136"/>
      <c r="BQ406" s="136"/>
      <c r="BR406" s="136"/>
      <c r="BS406" s="136"/>
      <c r="BT406" s="136"/>
      <c r="BU406" s="136"/>
      <c r="BV406" s="136"/>
      <c r="BW406" s="136"/>
      <c r="BX406" s="136"/>
      <c r="BY406" s="136"/>
      <c r="BZ406" s="136"/>
      <c r="CA406" s="136"/>
      <c r="CB406" s="136"/>
      <c r="CC406" s="136"/>
      <c r="CD406" s="136"/>
      <c r="CE406" s="136"/>
      <c r="CF406" s="136"/>
      <c r="CG406" s="136"/>
      <c r="CH406" s="136"/>
      <c r="CI406" s="136"/>
      <c r="CJ406" s="136"/>
      <c r="CK406" s="136"/>
      <c r="CL406" s="136"/>
      <c r="CM406" s="136"/>
      <c r="CN406" s="136"/>
      <c r="CO406" s="136"/>
      <c r="CP406" s="136"/>
      <c r="CQ406" s="136"/>
      <c r="CR406" s="136"/>
      <c r="CS406" s="136"/>
      <c r="CT406" s="136"/>
      <c r="CU406" s="136"/>
      <c r="CV406" s="136"/>
      <c r="CW406" s="136"/>
      <c r="CX406" s="136"/>
      <c r="CY406" s="136"/>
      <c r="CZ406" s="136"/>
      <c r="DA406" s="136"/>
      <c r="DB406" s="136"/>
      <c r="DC406" s="136"/>
      <c r="DD406" s="136"/>
      <c r="DE406" s="136"/>
      <c r="DF406" s="136"/>
      <c r="DG406" s="136"/>
      <c r="DH406" s="136"/>
    </row>
    <row r="407" spans="1:112" ht="15">
      <c r="A407" s="136"/>
      <c r="B407" s="136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  <c r="AX407" s="136"/>
      <c r="AY407" s="136"/>
      <c r="AZ407" s="136"/>
      <c r="BA407" s="136"/>
      <c r="BB407" s="136"/>
      <c r="BC407" s="136"/>
      <c r="BD407" s="136"/>
      <c r="BE407" s="136"/>
      <c r="BF407" s="136"/>
      <c r="BG407" s="136"/>
      <c r="BH407" s="136"/>
      <c r="BI407" s="136"/>
      <c r="BJ407" s="136"/>
      <c r="BK407" s="136"/>
      <c r="BL407" s="136"/>
      <c r="BM407" s="136"/>
      <c r="BN407" s="136"/>
      <c r="BO407" s="136"/>
      <c r="BP407" s="136"/>
      <c r="BQ407" s="136"/>
      <c r="BR407" s="136"/>
      <c r="BS407" s="136"/>
      <c r="BT407" s="136"/>
      <c r="BU407" s="136"/>
      <c r="BV407" s="136"/>
      <c r="BW407" s="136"/>
      <c r="BX407" s="136"/>
      <c r="BY407" s="136"/>
      <c r="BZ407" s="136"/>
      <c r="CA407" s="136"/>
      <c r="CB407" s="136"/>
      <c r="CC407" s="136"/>
      <c r="CD407" s="136"/>
      <c r="CE407" s="136"/>
      <c r="CF407" s="136"/>
      <c r="CG407" s="136"/>
      <c r="CH407" s="136"/>
      <c r="CI407" s="136"/>
      <c r="CJ407" s="136"/>
      <c r="CK407" s="136"/>
      <c r="CL407" s="136"/>
      <c r="CM407" s="136"/>
      <c r="CN407" s="136"/>
      <c r="CO407" s="136"/>
      <c r="CP407" s="136"/>
      <c r="CQ407" s="136"/>
      <c r="CR407" s="136"/>
      <c r="CS407" s="136"/>
      <c r="CT407" s="136"/>
      <c r="CU407" s="136"/>
      <c r="CV407" s="136"/>
      <c r="CW407" s="136"/>
      <c r="CX407" s="136"/>
      <c r="CY407" s="136"/>
      <c r="CZ407" s="136"/>
      <c r="DA407" s="136"/>
      <c r="DB407" s="136"/>
      <c r="DC407" s="136"/>
      <c r="DD407" s="136"/>
      <c r="DE407" s="136"/>
      <c r="DF407" s="136"/>
      <c r="DG407" s="136"/>
      <c r="DH407" s="136"/>
    </row>
    <row r="408" spans="1:112" ht="15">
      <c r="A408" s="136"/>
      <c r="B408" s="136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  <c r="AR408" s="136"/>
      <c r="AS408" s="136"/>
      <c r="AT408" s="136"/>
      <c r="AU408" s="136"/>
      <c r="AV408" s="136"/>
      <c r="AW408" s="136"/>
      <c r="AX408" s="136"/>
      <c r="AY408" s="136"/>
      <c r="AZ408" s="136"/>
      <c r="BA408" s="136"/>
      <c r="BB408" s="136"/>
      <c r="BC408" s="136"/>
      <c r="BD408" s="136"/>
      <c r="BE408" s="136"/>
      <c r="BF408" s="136"/>
      <c r="BG408" s="136"/>
      <c r="BH408" s="136"/>
      <c r="BI408" s="136"/>
      <c r="BJ408" s="136"/>
      <c r="BK408" s="136"/>
      <c r="BL408" s="136"/>
      <c r="BM408" s="136"/>
      <c r="BN408" s="136"/>
      <c r="BO408" s="136"/>
      <c r="BP408" s="136"/>
      <c r="BQ408" s="136"/>
      <c r="BR408" s="136"/>
      <c r="BS408" s="136"/>
      <c r="BT408" s="136"/>
      <c r="BU408" s="136"/>
      <c r="BV408" s="136"/>
      <c r="BW408" s="136"/>
      <c r="BX408" s="136"/>
      <c r="BY408" s="136"/>
      <c r="BZ408" s="136"/>
      <c r="CA408" s="136"/>
      <c r="CB408" s="136"/>
      <c r="CC408" s="136"/>
      <c r="CD408" s="136"/>
      <c r="CE408" s="136"/>
      <c r="CF408" s="136"/>
      <c r="CG408" s="136"/>
      <c r="CH408" s="136"/>
      <c r="CI408" s="136"/>
      <c r="CJ408" s="136"/>
      <c r="CK408" s="136"/>
      <c r="CL408" s="136"/>
      <c r="CM408" s="136"/>
      <c r="CN408" s="136"/>
      <c r="CO408" s="136"/>
      <c r="CP408" s="136"/>
      <c r="CQ408" s="136"/>
      <c r="CR408" s="136"/>
      <c r="CS408" s="136"/>
      <c r="CT408" s="136"/>
      <c r="CU408" s="136"/>
      <c r="CV408" s="136"/>
      <c r="CW408" s="136"/>
      <c r="CX408" s="136"/>
      <c r="CY408" s="136"/>
      <c r="CZ408" s="136"/>
      <c r="DA408" s="136"/>
      <c r="DB408" s="136"/>
      <c r="DC408" s="136"/>
      <c r="DD408" s="136"/>
      <c r="DE408" s="136"/>
      <c r="DF408" s="136"/>
      <c r="DG408" s="136"/>
      <c r="DH408" s="136"/>
    </row>
    <row r="409" spans="1:112" ht="15">
      <c r="A409" s="136"/>
      <c r="B409" s="136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  <c r="AR409" s="136"/>
      <c r="AS409" s="136"/>
      <c r="AT409" s="136"/>
      <c r="AU409" s="136"/>
      <c r="AV409" s="136"/>
      <c r="AW409" s="136"/>
      <c r="AX409" s="136"/>
      <c r="AY409" s="136"/>
      <c r="AZ409" s="136"/>
      <c r="BA409" s="136"/>
      <c r="BB409" s="136"/>
      <c r="BC409" s="136"/>
      <c r="BD409" s="136"/>
      <c r="BE409" s="136"/>
      <c r="BF409" s="136"/>
      <c r="BG409" s="136"/>
      <c r="BH409" s="136"/>
      <c r="BI409" s="136"/>
      <c r="BJ409" s="136"/>
      <c r="BK409" s="136"/>
      <c r="BL409" s="136"/>
      <c r="BM409" s="136"/>
      <c r="BN409" s="136"/>
      <c r="BO409" s="136"/>
      <c r="BP409" s="136"/>
      <c r="BQ409" s="136"/>
      <c r="BR409" s="136"/>
      <c r="BS409" s="136"/>
      <c r="BT409" s="136"/>
      <c r="BU409" s="136"/>
      <c r="BV409" s="136"/>
      <c r="BW409" s="136"/>
      <c r="BX409" s="136"/>
      <c r="BY409" s="136"/>
      <c r="BZ409" s="136"/>
      <c r="CA409" s="136"/>
      <c r="CB409" s="136"/>
      <c r="CC409" s="136"/>
      <c r="CD409" s="136"/>
      <c r="CE409" s="136"/>
      <c r="CF409" s="136"/>
      <c r="CG409" s="136"/>
      <c r="CH409" s="136"/>
      <c r="CI409" s="136"/>
      <c r="CJ409" s="136"/>
      <c r="CK409" s="136"/>
      <c r="CL409" s="136"/>
      <c r="CM409" s="136"/>
      <c r="CN409" s="136"/>
      <c r="CO409" s="136"/>
      <c r="CP409" s="136"/>
      <c r="CQ409" s="136"/>
      <c r="CR409" s="136"/>
      <c r="CS409" s="136"/>
      <c r="CT409" s="136"/>
      <c r="CU409" s="136"/>
      <c r="CV409" s="136"/>
      <c r="CW409" s="136"/>
      <c r="CX409" s="136"/>
      <c r="CY409" s="136"/>
      <c r="CZ409" s="136"/>
      <c r="DA409" s="136"/>
      <c r="DB409" s="136"/>
      <c r="DC409" s="136"/>
      <c r="DD409" s="136"/>
      <c r="DE409" s="136"/>
      <c r="DF409" s="136"/>
      <c r="DG409" s="136"/>
      <c r="DH409" s="136"/>
    </row>
    <row r="410" spans="1:112" ht="15">
      <c r="A410" s="136"/>
      <c r="B410" s="136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  <c r="AR410" s="136"/>
      <c r="AS410" s="136"/>
      <c r="AT410" s="136"/>
      <c r="AU410" s="136"/>
      <c r="AV410" s="136"/>
      <c r="AW410" s="136"/>
      <c r="AX410" s="136"/>
      <c r="AY410" s="136"/>
      <c r="AZ410" s="136"/>
      <c r="BA410" s="136"/>
      <c r="BB410" s="136"/>
      <c r="BC410" s="136"/>
      <c r="BD410" s="136"/>
      <c r="BE410" s="136"/>
      <c r="BF410" s="136"/>
      <c r="BG410" s="136"/>
      <c r="BH410" s="136"/>
      <c r="BI410" s="136"/>
      <c r="BJ410" s="136"/>
      <c r="BK410" s="136"/>
      <c r="BL410" s="136"/>
      <c r="BM410" s="136"/>
      <c r="BN410" s="136"/>
      <c r="BO410" s="136"/>
      <c r="BP410" s="136"/>
      <c r="BQ410" s="136"/>
      <c r="BR410" s="136"/>
      <c r="BS410" s="136"/>
      <c r="BT410" s="136"/>
      <c r="BU410" s="136"/>
      <c r="BV410" s="136"/>
      <c r="BW410" s="136"/>
      <c r="BX410" s="136"/>
      <c r="BY410" s="136"/>
      <c r="BZ410" s="136"/>
      <c r="CA410" s="136"/>
      <c r="CB410" s="136"/>
      <c r="CC410" s="136"/>
      <c r="CD410" s="136"/>
      <c r="CE410" s="136"/>
      <c r="CF410" s="136"/>
      <c r="CG410" s="136"/>
      <c r="CH410" s="136"/>
      <c r="CI410" s="136"/>
      <c r="CJ410" s="136"/>
      <c r="CK410" s="136"/>
      <c r="CL410" s="136"/>
      <c r="CM410" s="136"/>
      <c r="CN410" s="136"/>
      <c r="CO410" s="136"/>
      <c r="CP410" s="136"/>
      <c r="CQ410" s="136"/>
      <c r="CR410" s="136"/>
      <c r="CS410" s="136"/>
      <c r="CT410" s="136"/>
      <c r="CU410" s="136"/>
      <c r="CV410" s="136"/>
      <c r="CW410" s="136"/>
      <c r="CX410" s="136"/>
      <c r="CY410" s="136"/>
      <c r="CZ410" s="136"/>
      <c r="DA410" s="136"/>
      <c r="DB410" s="136"/>
      <c r="DC410" s="136"/>
      <c r="DD410" s="136"/>
      <c r="DE410" s="136"/>
      <c r="DF410" s="136"/>
      <c r="DG410" s="136"/>
      <c r="DH410" s="136"/>
    </row>
    <row r="411" spans="1:112" ht="15">
      <c r="A411" s="136"/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  <c r="AR411" s="136"/>
      <c r="AS411" s="136"/>
      <c r="AT411" s="136"/>
      <c r="AU411" s="136"/>
      <c r="AV411" s="136"/>
      <c r="AW411" s="136"/>
      <c r="AX411" s="136"/>
      <c r="AY411" s="136"/>
      <c r="AZ411" s="136"/>
      <c r="BA411" s="136"/>
      <c r="BB411" s="136"/>
      <c r="BC411" s="136"/>
      <c r="BD411" s="136"/>
      <c r="BE411" s="136"/>
      <c r="BF411" s="136"/>
      <c r="BG411" s="136"/>
      <c r="BH411" s="136"/>
      <c r="BI411" s="136"/>
      <c r="BJ411" s="136"/>
      <c r="BK411" s="136"/>
      <c r="BL411" s="136"/>
      <c r="BM411" s="136"/>
      <c r="BN411" s="136"/>
      <c r="BO411" s="136"/>
      <c r="BP411" s="136"/>
      <c r="BQ411" s="136"/>
      <c r="BR411" s="136"/>
      <c r="BS411" s="136"/>
      <c r="BT411" s="136"/>
      <c r="BU411" s="136"/>
      <c r="BV411" s="136"/>
      <c r="BW411" s="136"/>
      <c r="BX411" s="136"/>
      <c r="BY411" s="136"/>
      <c r="BZ411" s="136"/>
      <c r="CA411" s="136"/>
      <c r="CB411" s="136"/>
      <c r="CC411" s="136"/>
      <c r="CD411" s="136"/>
      <c r="CE411" s="136"/>
      <c r="CF411" s="136"/>
      <c r="CG411" s="136"/>
      <c r="CH411" s="136"/>
      <c r="CI411" s="136"/>
      <c r="CJ411" s="136"/>
      <c r="CK411" s="136"/>
      <c r="CL411" s="136"/>
      <c r="CM411" s="136"/>
      <c r="CN411" s="136"/>
      <c r="CO411" s="136"/>
      <c r="CP411" s="136"/>
      <c r="CQ411" s="136"/>
      <c r="CR411" s="136"/>
      <c r="CS411" s="136"/>
      <c r="CT411" s="136"/>
      <c r="CU411" s="136"/>
      <c r="CV411" s="136"/>
      <c r="CW411" s="136"/>
      <c r="CX411" s="136"/>
      <c r="CY411" s="136"/>
      <c r="CZ411" s="136"/>
      <c r="DA411" s="136"/>
      <c r="DB411" s="136"/>
      <c r="DC411" s="136"/>
      <c r="DD411" s="136"/>
      <c r="DE411" s="136"/>
      <c r="DF411" s="136"/>
      <c r="DG411" s="136"/>
      <c r="DH411" s="136"/>
    </row>
    <row r="412" spans="1:112" ht="15">
      <c r="A412" s="136"/>
      <c r="B412" s="136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  <c r="AR412" s="136"/>
      <c r="AS412" s="136"/>
      <c r="AT412" s="136"/>
      <c r="AU412" s="136"/>
      <c r="AV412" s="136"/>
      <c r="AW412" s="136"/>
      <c r="AX412" s="136"/>
      <c r="AY412" s="136"/>
      <c r="AZ412" s="136"/>
      <c r="BA412" s="136"/>
      <c r="BB412" s="136"/>
      <c r="BC412" s="136"/>
      <c r="BD412" s="136"/>
      <c r="BE412" s="136"/>
      <c r="BF412" s="136"/>
      <c r="BG412" s="136"/>
      <c r="BH412" s="136"/>
      <c r="BI412" s="136"/>
      <c r="BJ412" s="136"/>
      <c r="BK412" s="136"/>
      <c r="BL412" s="136"/>
      <c r="BM412" s="136"/>
      <c r="BN412" s="136"/>
      <c r="BO412" s="136"/>
      <c r="BP412" s="136"/>
      <c r="BQ412" s="136"/>
      <c r="BR412" s="136"/>
      <c r="BS412" s="136"/>
      <c r="BT412" s="136"/>
      <c r="BU412" s="136"/>
      <c r="BV412" s="136"/>
      <c r="BW412" s="136"/>
      <c r="BX412" s="136"/>
      <c r="BY412" s="136"/>
      <c r="BZ412" s="136"/>
      <c r="CA412" s="136"/>
      <c r="CB412" s="136"/>
      <c r="CC412" s="136"/>
      <c r="CD412" s="136"/>
      <c r="CE412" s="136"/>
      <c r="CF412" s="136"/>
      <c r="CG412" s="136"/>
      <c r="CH412" s="136"/>
      <c r="CI412" s="136"/>
      <c r="CJ412" s="136"/>
      <c r="CK412" s="136"/>
      <c r="CL412" s="136"/>
      <c r="CM412" s="136"/>
      <c r="CN412" s="136"/>
      <c r="CO412" s="136"/>
      <c r="CP412" s="136"/>
      <c r="CQ412" s="136"/>
      <c r="CR412" s="136"/>
      <c r="CS412" s="136"/>
      <c r="CT412" s="136"/>
      <c r="CU412" s="136"/>
      <c r="CV412" s="136"/>
      <c r="CW412" s="136"/>
      <c r="CX412" s="136"/>
      <c r="CY412" s="136"/>
      <c r="CZ412" s="136"/>
      <c r="DA412" s="136"/>
      <c r="DB412" s="136"/>
      <c r="DC412" s="136"/>
      <c r="DD412" s="136"/>
      <c r="DE412" s="136"/>
      <c r="DF412" s="136"/>
      <c r="DG412" s="136"/>
      <c r="DH412" s="136"/>
    </row>
    <row r="413" spans="1:112" ht="15">
      <c r="A413" s="136"/>
      <c r="B413" s="136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  <c r="AZ413" s="136"/>
      <c r="BA413" s="136"/>
      <c r="BB413" s="136"/>
      <c r="BC413" s="136"/>
      <c r="BD413" s="136"/>
      <c r="BE413" s="136"/>
      <c r="BF413" s="136"/>
      <c r="BG413" s="136"/>
      <c r="BH413" s="136"/>
      <c r="BI413" s="136"/>
      <c r="BJ413" s="136"/>
      <c r="BK413" s="136"/>
      <c r="BL413" s="136"/>
      <c r="BM413" s="136"/>
      <c r="BN413" s="136"/>
      <c r="BO413" s="136"/>
      <c r="BP413" s="136"/>
      <c r="BQ413" s="136"/>
      <c r="BR413" s="136"/>
      <c r="BS413" s="136"/>
      <c r="BT413" s="136"/>
      <c r="BU413" s="136"/>
      <c r="BV413" s="136"/>
      <c r="BW413" s="136"/>
      <c r="BX413" s="136"/>
      <c r="BY413" s="136"/>
      <c r="BZ413" s="136"/>
      <c r="CA413" s="136"/>
      <c r="CB413" s="136"/>
      <c r="CC413" s="136"/>
      <c r="CD413" s="136"/>
      <c r="CE413" s="136"/>
      <c r="CF413" s="136"/>
      <c r="CG413" s="136"/>
      <c r="CH413" s="136"/>
      <c r="CI413" s="136"/>
      <c r="CJ413" s="136"/>
      <c r="CK413" s="136"/>
      <c r="CL413" s="136"/>
      <c r="CM413" s="136"/>
      <c r="CN413" s="136"/>
      <c r="CO413" s="136"/>
      <c r="CP413" s="136"/>
      <c r="CQ413" s="136"/>
      <c r="CR413" s="136"/>
      <c r="CS413" s="136"/>
      <c r="CT413" s="136"/>
      <c r="CU413" s="136"/>
      <c r="CV413" s="136"/>
      <c r="CW413" s="136"/>
      <c r="CX413" s="136"/>
      <c r="CY413" s="136"/>
      <c r="CZ413" s="136"/>
      <c r="DA413" s="136"/>
      <c r="DB413" s="136"/>
      <c r="DC413" s="136"/>
      <c r="DD413" s="136"/>
      <c r="DE413" s="136"/>
      <c r="DF413" s="136"/>
      <c r="DG413" s="136"/>
      <c r="DH413" s="136"/>
    </row>
    <row r="414" spans="1:112" ht="15">
      <c r="A414" s="136"/>
      <c r="B414" s="136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  <c r="AR414" s="136"/>
      <c r="AS414" s="136"/>
      <c r="AT414" s="136"/>
      <c r="AU414" s="136"/>
      <c r="AV414" s="136"/>
      <c r="AW414" s="136"/>
      <c r="AX414" s="136"/>
      <c r="AY414" s="136"/>
      <c r="AZ414" s="136"/>
      <c r="BA414" s="136"/>
      <c r="BB414" s="136"/>
      <c r="BC414" s="136"/>
      <c r="BD414" s="136"/>
      <c r="BE414" s="136"/>
      <c r="BF414" s="136"/>
      <c r="BG414" s="136"/>
      <c r="BH414" s="136"/>
      <c r="BI414" s="136"/>
      <c r="BJ414" s="136"/>
      <c r="BK414" s="136"/>
      <c r="BL414" s="136"/>
      <c r="BM414" s="136"/>
      <c r="BN414" s="136"/>
      <c r="BO414" s="136"/>
      <c r="BP414" s="136"/>
      <c r="BQ414" s="136"/>
      <c r="BR414" s="136"/>
      <c r="BS414" s="136"/>
      <c r="BT414" s="136"/>
      <c r="BU414" s="136"/>
      <c r="BV414" s="136"/>
      <c r="BW414" s="136"/>
      <c r="BX414" s="136"/>
      <c r="BY414" s="136"/>
      <c r="BZ414" s="136"/>
      <c r="CA414" s="136"/>
      <c r="CB414" s="136"/>
      <c r="CC414" s="136"/>
      <c r="CD414" s="136"/>
      <c r="CE414" s="136"/>
      <c r="CF414" s="136"/>
      <c r="CG414" s="136"/>
      <c r="CH414" s="136"/>
      <c r="CI414" s="136"/>
      <c r="CJ414" s="136"/>
      <c r="CK414" s="136"/>
      <c r="CL414" s="136"/>
      <c r="CM414" s="136"/>
      <c r="CN414" s="136"/>
      <c r="CO414" s="136"/>
      <c r="CP414" s="136"/>
      <c r="CQ414" s="136"/>
      <c r="CR414" s="136"/>
      <c r="CS414" s="136"/>
      <c r="CT414" s="136"/>
      <c r="CU414" s="136"/>
      <c r="CV414" s="136"/>
      <c r="CW414" s="136"/>
      <c r="CX414" s="136"/>
      <c r="CY414" s="136"/>
      <c r="CZ414" s="136"/>
      <c r="DA414" s="136"/>
      <c r="DB414" s="136"/>
      <c r="DC414" s="136"/>
      <c r="DD414" s="136"/>
      <c r="DE414" s="136"/>
      <c r="DF414" s="136"/>
      <c r="DG414" s="136"/>
      <c r="DH414" s="136"/>
    </row>
    <row r="415" spans="1:112" ht="15">
      <c r="A415" s="136"/>
      <c r="B415" s="136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  <c r="AR415" s="136"/>
      <c r="AS415" s="136"/>
      <c r="AT415" s="136"/>
      <c r="AU415" s="136"/>
      <c r="AV415" s="136"/>
      <c r="AW415" s="136"/>
      <c r="AX415" s="136"/>
      <c r="AY415" s="136"/>
      <c r="AZ415" s="136"/>
      <c r="BA415" s="136"/>
      <c r="BB415" s="136"/>
      <c r="BC415" s="136"/>
      <c r="BD415" s="136"/>
      <c r="BE415" s="136"/>
      <c r="BF415" s="136"/>
      <c r="BG415" s="136"/>
      <c r="BH415" s="136"/>
      <c r="BI415" s="136"/>
      <c r="BJ415" s="136"/>
      <c r="BK415" s="136"/>
      <c r="BL415" s="136"/>
      <c r="BM415" s="136"/>
      <c r="BN415" s="136"/>
      <c r="BO415" s="136"/>
      <c r="BP415" s="136"/>
      <c r="BQ415" s="136"/>
      <c r="BR415" s="136"/>
      <c r="BS415" s="136"/>
      <c r="BT415" s="136"/>
      <c r="BU415" s="136"/>
      <c r="BV415" s="136"/>
      <c r="BW415" s="136"/>
      <c r="BX415" s="136"/>
      <c r="BY415" s="136"/>
      <c r="BZ415" s="136"/>
      <c r="CA415" s="136"/>
      <c r="CB415" s="136"/>
      <c r="CC415" s="136"/>
      <c r="CD415" s="136"/>
      <c r="CE415" s="136"/>
      <c r="CF415" s="136"/>
      <c r="CG415" s="136"/>
      <c r="CH415" s="136"/>
      <c r="CI415" s="136"/>
      <c r="CJ415" s="136"/>
      <c r="CK415" s="136"/>
      <c r="CL415" s="136"/>
      <c r="CM415" s="136"/>
      <c r="CN415" s="136"/>
      <c r="CO415" s="136"/>
      <c r="CP415" s="136"/>
      <c r="CQ415" s="136"/>
      <c r="CR415" s="136"/>
      <c r="CS415" s="136"/>
      <c r="CT415" s="136"/>
      <c r="CU415" s="136"/>
      <c r="CV415" s="136"/>
      <c r="CW415" s="136"/>
      <c r="CX415" s="136"/>
      <c r="CY415" s="136"/>
      <c r="CZ415" s="136"/>
      <c r="DA415" s="136"/>
      <c r="DB415" s="136"/>
      <c r="DC415" s="136"/>
      <c r="DD415" s="136"/>
      <c r="DE415" s="136"/>
      <c r="DF415" s="136"/>
      <c r="DG415" s="136"/>
      <c r="DH415" s="136"/>
    </row>
    <row r="416" spans="1:112" ht="15">
      <c r="A416" s="136"/>
      <c r="B416" s="136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  <c r="AR416" s="136"/>
      <c r="AS416" s="136"/>
      <c r="AT416" s="136"/>
      <c r="AU416" s="136"/>
      <c r="AV416" s="136"/>
      <c r="AW416" s="136"/>
      <c r="AX416" s="136"/>
      <c r="AY416" s="136"/>
      <c r="AZ416" s="136"/>
      <c r="BA416" s="136"/>
      <c r="BB416" s="136"/>
      <c r="BC416" s="136"/>
      <c r="BD416" s="136"/>
      <c r="BE416" s="136"/>
      <c r="BF416" s="136"/>
      <c r="BG416" s="136"/>
      <c r="BH416" s="136"/>
      <c r="BI416" s="136"/>
      <c r="BJ416" s="136"/>
      <c r="BK416" s="136"/>
      <c r="BL416" s="136"/>
      <c r="BM416" s="136"/>
      <c r="BN416" s="136"/>
      <c r="BO416" s="136"/>
      <c r="BP416" s="136"/>
      <c r="BQ416" s="136"/>
      <c r="BR416" s="136"/>
      <c r="BS416" s="136"/>
      <c r="BT416" s="136"/>
      <c r="BU416" s="136"/>
      <c r="BV416" s="136"/>
      <c r="BW416" s="136"/>
      <c r="BX416" s="136"/>
      <c r="BY416" s="136"/>
      <c r="BZ416" s="136"/>
      <c r="CA416" s="136"/>
      <c r="CB416" s="136"/>
      <c r="CC416" s="136"/>
      <c r="CD416" s="136"/>
      <c r="CE416" s="136"/>
      <c r="CF416" s="136"/>
      <c r="CG416" s="136"/>
      <c r="CH416" s="136"/>
      <c r="CI416" s="136"/>
      <c r="CJ416" s="136"/>
      <c r="CK416" s="136"/>
      <c r="CL416" s="136"/>
      <c r="CM416" s="136"/>
      <c r="CN416" s="136"/>
      <c r="CO416" s="136"/>
      <c r="CP416" s="136"/>
      <c r="CQ416" s="136"/>
      <c r="CR416" s="136"/>
      <c r="CS416" s="136"/>
      <c r="CT416" s="136"/>
      <c r="CU416" s="136"/>
      <c r="CV416" s="136"/>
      <c r="CW416" s="136"/>
      <c r="CX416" s="136"/>
      <c r="CY416" s="136"/>
      <c r="CZ416" s="136"/>
      <c r="DA416" s="136"/>
      <c r="DB416" s="136"/>
      <c r="DC416" s="136"/>
      <c r="DD416" s="136"/>
      <c r="DE416" s="136"/>
      <c r="DF416" s="136"/>
      <c r="DG416" s="136"/>
      <c r="DH416" s="136"/>
    </row>
    <row r="417" spans="1:112" ht="15">
      <c r="A417" s="136"/>
      <c r="B417" s="136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  <c r="AZ417" s="136"/>
      <c r="BA417" s="136"/>
      <c r="BB417" s="136"/>
      <c r="BC417" s="136"/>
      <c r="BD417" s="136"/>
      <c r="BE417" s="136"/>
      <c r="BF417" s="136"/>
      <c r="BG417" s="136"/>
      <c r="BH417" s="136"/>
      <c r="BI417" s="136"/>
      <c r="BJ417" s="136"/>
      <c r="BK417" s="136"/>
      <c r="BL417" s="136"/>
      <c r="BM417" s="136"/>
      <c r="BN417" s="136"/>
      <c r="BO417" s="136"/>
      <c r="BP417" s="136"/>
      <c r="BQ417" s="136"/>
      <c r="BR417" s="136"/>
      <c r="BS417" s="136"/>
      <c r="BT417" s="136"/>
      <c r="BU417" s="136"/>
      <c r="BV417" s="136"/>
      <c r="BW417" s="136"/>
      <c r="BX417" s="136"/>
      <c r="BY417" s="136"/>
      <c r="BZ417" s="136"/>
      <c r="CA417" s="136"/>
      <c r="CB417" s="136"/>
      <c r="CC417" s="136"/>
      <c r="CD417" s="136"/>
      <c r="CE417" s="136"/>
      <c r="CF417" s="136"/>
      <c r="CG417" s="136"/>
      <c r="CH417" s="136"/>
      <c r="CI417" s="136"/>
      <c r="CJ417" s="136"/>
      <c r="CK417" s="136"/>
      <c r="CL417" s="136"/>
      <c r="CM417" s="136"/>
      <c r="CN417" s="136"/>
      <c r="CO417" s="136"/>
      <c r="CP417" s="136"/>
      <c r="CQ417" s="136"/>
      <c r="CR417" s="136"/>
      <c r="CS417" s="136"/>
      <c r="CT417" s="136"/>
      <c r="CU417" s="136"/>
      <c r="CV417" s="136"/>
      <c r="CW417" s="136"/>
      <c r="CX417" s="136"/>
      <c r="CY417" s="136"/>
      <c r="CZ417" s="136"/>
      <c r="DA417" s="136"/>
      <c r="DB417" s="136"/>
      <c r="DC417" s="136"/>
      <c r="DD417" s="136"/>
      <c r="DE417" s="136"/>
      <c r="DF417" s="136"/>
      <c r="DG417" s="136"/>
      <c r="DH417" s="136"/>
    </row>
    <row r="418" spans="1:112" ht="15">
      <c r="A418" s="136"/>
      <c r="B418" s="136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  <c r="AZ418" s="136"/>
      <c r="BA418" s="136"/>
      <c r="BB418" s="136"/>
      <c r="BC418" s="136"/>
      <c r="BD418" s="136"/>
      <c r="BE418" s="136"/>
      <c r="BF418" s="136"/>
      <c r="BG418" s="136"/>
      <c r="BH418" s="136"/>
      <c r="BI418" s="136"/>
      <c r="BJ418" s="136"/>
      <c r="BK418" s="136"/>
      <c r="BL418" s="136"/>
      <c r="BM418" s="136"/>
      <c r="BN418" s="136"/>
      <c r="BO418" s="136"/>
      <c r="BP418" s="136"/>
      <c r="BQ418" s="136"/>
      <c r="BR418" s="136"/>
      <c r="BS418" s="136"/>
      <c r="BT418" s="136"/>
      <c r="BU418" s="136"/>
      <c r="BV418" s="136"/>
      <c r="BW418" s="136"/>
      <c r="BX418" s="136"/>
      <c r="BY418" s="136"/>
      <c r="BZ418" s="136"/>
      <c r="CA418" s="136"/>
      <c r="CB418" s="136"/>
      <c r="CC418" s="136"/>
      <c r="CD418" s="136"/>
      <c r="CE418" s="136"/>
      <c r="CF418" s="136"/>
      <c r="CG418" s="136"/>
      <c r="CH418" s="136"/>
      <c r="CI418" s="136"/>
      <c r="CJ418" s="136"/>
      <c r="CK418" s="136"/>
      <c r="CL418" s="136"/>
      <c r="CM418" s="136"/>
      <c r="CN418" s="136"/>
      <c r="CO418" s="136"/>
      <c r="CP418" s="136"/>
      <c r="CQ418" s="136"/>
      <c r="CR418" s="136"/>
      <c r="CS418" s="136"/>
      <c r="CT418" s="136"/>
      <c r="CU418" s="136"/>
      <c r="CV418" s="136"/>
      <c r="CW418" s="136"/>
      <c r="CX418" s="136"/>
      <c r="CY418" s="136"/>
      <c r="CZ418" s="136"/>
      <c r="DA418" s="136"/>
      <c r="DB418" s="136"/>
      <c r="DC418" s="136"/>
      <c r="DD418" s="136"/>
      <c r="DE418" s="136"/>
      <c r="DF418" s="136"/>
      <c r="DG418" s="136"/>
      <c r="DH418" s="136"/>
    </row>
    <row r="419" spans="1:112" ht="15">
      <c r="A419" s="136"/>
      <c r="B419" s="136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  <c r="AR419" s="136"/>
      <c r="AS419" s="136"/>
      <c r="AT419" s="136"/>
      <c r="AU419" s="136"/>
      <c r="AV419" s="136"/>
      <c r="AW419" s="136"/>
      <c r="AX419" s="136"/>
      <c r="AY419" s="136"/>
      <c r="AZ419" s="136"/>
      <c r="BA419" s="136"/>
      <c r="BB419" s="136"/>
      <c r="BC419" s="136"/>
      <c r="BD419" s="136"/>
      <c r="BE419" s="136"/>
      <c r="BF419" s="136"/>
      <c r="BG419" s="136"/>
      <c r="BH419" s="136"/>
      <c r="BI419" s="136"/>
      <c r="BJ419" s="136"/>
      <c r="BK419" s="136"/>
      <c r="BL419" s="136"/>
      <c r="BM419" s="136"/>
      <c r="BN419" s="136"/>
      <c r="BO419" s="136"/>
      <c r="BP419" s="136"/>
      <c r="BQ419" s="136"/>
      <c r="BR419" s="136"/>
      <c r="BS419" s="136"/>
      <c r="BT419" s="136"/>
      <c r="BU419" s="136"/>
      <c r="BV419" s="136"/>
      <c r="BW419" s="136"/>
      <c r="BX419" s="136"/>
      <c r="BY419" s="136"/>
      <c r="BZ419" s="136"/>
      <c r="CA419" s="136"/>
      <c r="CB419" s="136"/>
      <c r="CC419" s="136"/>
      <c r="CD419" s="136"/>
      <c r="CE419" s="136"/>
      <c r="CF419" s="136"/>
      <c r="CG419" s="136"/>
      <c r="CH419" s="136"/>
      <c r="CI419" s="136"/>
      <c r="CJ419" s="136"/>
      <c r="CK419" s="136"/>
      <c r="CL419" s="136"/>
      <c r="CM419" s="136"/>
      <c r="CN419" s="136"/>
      <c r="CO419" s="136"/>
      <c r="CP419" s="136"/>
      <c r="CQ419" s="136"/>
      <c r="CR419" s="136"/>
      <c r="CS419" s="136"/>
      <c r="CT419" s="136"/>
      <c r="CU419" s="136"/>
      <c r="CV419" s="136"/>
      <c r="CW419" s="136"/>
      <c r="CX419" s="136"/>
      <c r="CY419" s="136"/>
      <c r="CZ419" s="136"/>
      <c r="DA419" s="136"/>
      <c r="DB419" s="136"/>
      <c r="DC419" s="136"/>
      <c r="DD419" s="136"/>
      <c r="DE419" s="136"/>
      <c r="DF419" s="136"/>
      <c r="DG419" s="136"/>
      <c r="DH419" s="136"/>
    </row>
    <row r="420" spans="1:112" ht="15">
      <c r="A420" s="136"/>
      <c r="B420" s="136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  <c r="AR420" s="136"/>
      <c r="AS420" s="136"/>
      <c r="AT420" s="136"/>
      <c r="AU420" s="136"/>
      <c r="AV420" s="136"/>
      <c r="AW420" s="136"/>
      <c r="AX420" s="136"/>
      <c r="AY420" s="136"/>
      <c r="AZ420" s="136"/>
      <c r="BA420" s="136"/>
      <c r="BB420" s="136"/>
      <c r="BC420" s="136"/>
      <c r="BD420" s="136"/>
      <c r="BE420" s="136"/>
      <c r="BF420" s="136"/>
      <c r="BG420" s="136"/>
      <c r="BH420" s="136"/>
      <c r="BI420" s="136"/>
      <c r="BJ420" s="136"/>
      <c r="BK420" s="136"/>
      <c r="BL420" s="136"/>
      <c r="BM420" s="136"/>
      <c r="BN420" s="136"/>
      <c r="BO420" s="136"/>
      <c r="BP420" s="136"/>
      <c r="BQ420" s="136"/>
      <c r="BR420" s="136"/>
      <c r="BS420" s="136"/>
      <c r="BT420" s="136"/>
      <c r="BU420" s="136"/>
      <c r="BV420" s="136"/>
      <c r="BW420" s="136"/>
      <c r="BX420" s="136"/>
      <c r="BY420" s="136"/>
      <c r="BZ420" s="136"/>
      <c r="CA420" s="136"/>
      <c r="CB420" s="136"/>
      <c r="CC420" s="136"/>
      <c r="CD420" s="136"/>
      <c r="CE420" s="136"/>
      <c r="CF420" s="136"/>
      <c r="CG420" s="136"/>
      <c r="CH420" s="136"/>
      <c r="CI420" s="136"/>
      <c r="CJ420" s="136"/>
      <c r="CK420" s="136"/>
      <c r="CL420" s="136"/>
      <c r="CM420" s="136"/>
      <c r="CN420" s="136"/>
      <c r="CO420" s="136"/>
      <c r="CP420" s="136"/>
      <c r="CQ420" s="136"/>
      <c r="CR420" s="136"/>
      <c r="CS420" s="136"/>
      <c r="CT420" s="136"/>
      <c r="CU420" s="136"/>
      <c r="CV420" s="136"/>
      <c r="CW420" s="136"/>
      <c r="CX420" s="136"/>
      <c r="CY420" s="136"/>
      <c r="CZ420" s="136"/>
      <c r="DA420" s="136"/>
      <c r="DB420" s="136"/>
      <c r="DC420" s="136"/>
      <c r="DD420" s="136"/>
      <c r="DE420" s="136"/>
      <c r="DF420" s="136"/>
      <c r="DG420" s="136"/>
      <c r="DH420" s="136"/>
    </row>
    <row r="421" spans="1:112" ht="15">
      <c r="A421" s="136"/>
      <c r="B421" s="136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  <c r="AX421" s="136"/>
      <c r="AY421" s="136"/>
      <c r="AZ421" s="136"/>
      <c r="BA421" s="136"/>
      <c r="BB421" s="136"/>
      <c r="BC421" s="136"/>
      <c r="BD421" s="136"/>
      <c r="BE421" s="136"/>
      <c r="BF421" s="136"/>
      <c r="BG421" s="136"/>
      <c r="BH421" s="136"/>
      <c r="BI421" s="136"/>
      <c r="BJ421" s="136"/>
      <c r="BK421" s="136"/>
      <c r="BL421" s="136"/>
      <c r="BM421" s="136"/>
      <c r="BN421" s="136"/>
      <c r="BO421" s="136"/>
      <c r="BP421" s="136"/>
      <c r="BQ421" s="136"/>
      <c r="BR421" s="136"/>
      <c r="BS421" s="136"/>
      <c r="BT421" s="136"/>
      <c r="BU421" s="136"/>
      <c r="BV421" s="136"/>
      <c r="BW421" s="136"/>
      <c r="BX421" s="136"/>
      <c r="BY421" s="136"/>
      <c r="BZ421" s="136"/>
      <c r="CA421" s="136"/>
      <c r="CB421" s="136"/>
      <c r="CC421" s="136"/>
      <c r="CD421" s="136"/>
      <c r="CE421" s="136"/>
      <c r="CF421" s="136"/>
      <c r="CG421" s="136"/>
      <c r="CH421" s="136"/>
      <c r="CI421" s="136"/>
      <c r="CJ421" s="136"/>
      <c r="CK421" s="136"/>
      <c r="CL421" s="136"/>
      <c r="CM421" s="136"/>
      <c r="CN421" s="136"/>
      <c r="CO421" s="136"/>
      <c r="CP421" s="136"/>
      <c r="CQ421" s="136"/>
      <c r="CR421" s="136"/>
      <c r="CS421" s="136"/>
      <c r="CT421" s="136"/>
      <c r="CU421" s="136"/>
      <c r="CV421" s="136"/>
      <c r="CW421" s="136"/>
      <c r="CX421" s="136"/>
      <c r="CY421" s="136"/>
      <c r="CZ421" s="136"/>
      <c r="DA421" s="136"/>
      <c r="DB421" s="136"/>
      <c r="DC421" s="136"/>
      <c r="DD421" s="136"/>
      <c r="DE421" s="136"/>
      <c r="DF421" s="136"/>
      <c r="DG421" s="136"/>
      <c r="DH421" s="136"/>
    </row>
    <row r="422" spans="1:112" ht="15">
      <c r="A422" s="136"/>
      <c r="B422" s="136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  <c r="AR422" s="136"/>
      <c r="AS422" s="136"/>
      <c r="AT422" s="136"/>
      <c r="AU422" s="136"/>
      <c r="AV422" s="136"/>
      <c r="AW422" s="136"/>
      <c r="AX422" s="136"/>
      <c r="AY422" s="136"/>
      <c r="AZ422" s="136"/>
      <c r="BA422" s="136"/>
      <c r="BB422" s="136"/>
      <c r="BC422" s="136"/>
      <c r="BD422" s="136"/>
      <c r="BE422" s="136"/>
      <c r="BF422" s="136"/>
      <c r="BG422" s="136"/>
      <c r="BH422" s="136"/>
      <c r="BI422" s="136"/>
      <c r="BJ422" s="136"/>
      <c r="BK422" s="136"/>
      <c r="BL422" s="136"/>
      <c r="BM422" s="136"/>
      <c r="BN422" s="136"/>
      <c r="BO422" s="136"/>
      <c r="BP422" s="136"/>
      <c r="BQ422" s="136"/>
      <c r="BR422" s="136"/>
      <c r="BS422" s="136"/>
      <c r="BT422" s="136"/>
      <c r="BU422" s="136"/>
      <c r="BV422" s="136"/>
      <c r="BW422" s="136"/>
      <c r="BX422" s="136"/>
      <c r="BY422" s="136"/>
      <c r="BZ422" s="136"/>
      <c r="CA422" s="136"/>
      <c r="CB422" s="136"/>
      <c r="CC422" s="136"/>
      <c r="CD422" s="136"/>
      <c r="CE422" s="136"/>
      <c r="CF422" s="136"/>
      <c r="CG422" s="136"/>
      <c r="CH422" s="136"/>
      <c r="CI422" s="136"/>
      <c r="CJ422" s="136"/>
      <c r="CK422" s="136"/>
      <c r="CL422" s="136"/>
      <c r="CM422" s="136"/>
      <c r="CN422" s="136"/>
      <c r="CO422" s="136"/>
      <c r="CP422" s="136"/>
      <c r="CQ422" s="136"/>
      <c r="CR422" s="136"/>
      <c r="CS422" s="136"/>
      <c r="CT422" s="136"/>
      <c r="CU422" s="136"/>
      <c r="CV422" s="136"/>
      <c r="CW422" s="136"/>
      <c r="CX422" s="136"/>
      <c r="CY422" s="136"/>
      <c r="CZ422" s="136"/>
      <c r="DA422" s="136"/>
      <c r="DB422" s="136"/>
      <c r="DC422" s="136"/>
      <c r="DD422" s="136"/>
      <c r="DE422" s="136"/>
      <c r="DF422" s="136"/>
      <c r="DG422" s="136"/>
      <c r="DH422" s="136"/>
    </row>
    <row r="423" spans="1:112" ht="15">
      <c r="A423" s="136"/>
      <c r="B423" s="136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  <c r="AR423" s="136"/>
      <c r="AS423" s="136"/>
      <c r="AT423" s="136"/>
      <c r="AU423" s="136"/>
      <c r="AV423" s="136"/>
      <c r="AW423" s="136"/>
      <c r="AX423" s="136"/>
      <c r="AY423" s="136"/>
      <c r="AZ423" s="136"/>
      <c r="BA423" s="136"/>
      <c r="BB423" s="136"/>
      <c r="BC423" s="136"/>
      <c r="BD423" s="136"/>
      <c r="BE423" s="136"/>
      <c r="BF423" s="136"/>
      <c r="BG423" s="136"/>
      <c r="BH423" s="136"/>
      <c r="BI423" s="136"/>
      <c r="BJ423" s="136"/>
      <c r="BK423" s="136"/>
      <c r="BL423" s="136"/>
      <c r="BM423" s="136"/>
      <c r="BN423" s="136"/>
      <c r="BO423" s="136"/>
      <c r="BP423" s="136"/>
      <c r="BQ423" s="136"/>
      <c r="BR423" s="136"/>
      <c r="BS423" s="136"/>
      <c r="BT423" s="136"/>
      <c r="BU423" s="136"/>
      <c r="BV423" s="136"/>
      <c r="BW423" s="136"/>
      <c r="BX423" s="136"/>
      <c r="BY423" s="136"/>
      <c r="BZ423" s="136"/>
      <c r="CA423" s="136"/>
      <c r="CB423" s="136"/>
      <c r="CC423" s="136"/>
      <c r="CD423" s="136"/>
      <c r="CE423" s="136"/>
      <c r="CF423" s="136"/>
      <c r="CG423" s="136"/>
      <c r="CH423" s="136"/>
      <c r="CI423" s="136"/>
      <c r="CJ423" s="136"/>
      <c r="CK423" s="136"/>
      <c r="CL423" s="136"/>
      <c r="CM423" s="136"/>
      <c r="CN423" s="136"/>
      <c r="CO423" s="136"/>
      <c r="CP423" s="136"/>
      <c r="CQ423" s="136"/>
      <c r="CR423" s="136"/>
      <c r="CS423" s="136"/>
      <c r="CT423" s="136"/>
      <c r="CU423" s="136"/>
      <c r="CV423" s="136"/>
      <c r="CW423" s="136"/>
      <c r="CX423" s="136"/>
      <c r="CY423" s="136"/>
      <c r="CZ423" s="136"/>
      <c r="DA423" s="136"/>
      <c r="DB423" s="136"/>
      <c r="DC423" s="136"/>
      <c r="DD423" s="136"/>
      <c r="DE423" s="136"/>
      <c r="DF423" s="136"/>
      <c r="DG423" s="136"/>
      <c r="DH423" s="136"/>
    </row>
    <row r="424" spans="1:112" ht="15">
      <c r="A424" s="136"/>
      <c r="B424" s="136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  <c r="AR424" s="136"/>
      <c r="AS424" s="136"/>
      <c r="AT424" s="136"/>
      <c r="AU424" s="136"/>
      <c r="AV424" s="136"/>
      <c r="AW424" s="136"/>
      <c r="AX424" s="136"/>
      <c r="AY424" s="136"/>
      <c r="AZ424" s="136"/>
      <c r="BA424" s="136"/>
      <c r="BB424" s="136"/>
      <c r="BC424" s="136"/>
      <c r="BD424" s="136"/>
      <c r="BE424" s="136"/>
      <c r="BF424" s="136"/>
      <c r="BG424" s="136"/>
      <c r="BH424" s="136"/>
      <c r="BI424" s="136"/>
      <c r="BJ424" s="136"/>
      <c r="BK424" s="136"/>
      <c r="BL424" s="136"/>
      <c r="BM424" s="136"/>
      <c r="BN424" s="136"/>
      <c r="BO424" s="136"/>
      <c r="BP424" s="136"/>
      <c r="BQ424" s="136"/>
      <c r="BR424" s="136"/>
      <c r="BS424" s="136"/>
      <c r="BT424" s="136"/>
      <c r="BU424" s="136"/>
      <c r="BV424" s="136"/>
      <c r="BW424" s="136"/>
      <c r="BX424" s="136"/>
      <c r="BY424" s="136"/>
      <c r="BZ424" s="136"/>
      <c r="CA424" s="136"/>
      <c r="CB424" s="136"/>
      <c r="CC424" s="136"/>
      <c r="CD424" s="136"/>
      <c r="CE424" s="136"/>
      <c r="CF424" s="136"/>
      <c r="CG424" s="136"/>
      <c r="CH424" s="136"/>
      <c r="CI424" s="136"/>
      <c r="CJ424" s="136"/>
      <c r="CK424" s="136"/>
      <c r="CL424" s="136"/>
      <c r="CM424" s="136"/>
      <c r="CN424" s="136"/>
      <c r="CO424" s="136"/>
      <c r="CP424" s="136"/>
      <c r="CQ424" s="136"/>
      <c r="CR424" s="136"/>
      <c r="CS424" s="136"/>
      <c r="CT424" s="136"/>
      <c r="CU424" s="136"/>
      <c r="CV424" s="136"/>
      <c r="CW424" s="136"/>
      <c r="CX424" s="136"/>
      <c r="CY424" s="136"/>
      <c r="CZ424" s="136"/>
      <c r="DA424" s="136"/>
      <c r="DB424" s="136"/>
      <c r="DC424" s="136"/>
      <c r="DD424" s="136"/>
      <c r="DE424" s="136"/>
      <c r="DF424" s="136"/>
      <c r="DG424" s="136"/>
      <c r="DH424" s="136"/>
    </row>
    <row r="425" spans="1:112" ht="15">
      <c r="A425" s="136"/>
      <c r="B425" s="136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  <c r="AR425" s="136"/>
      <c r="AS425" s="136"/>
      <c r="AT425" s="136"/>
      <c r="AU425" s="136"/>
      <c r="AV425" s="136"/>
      <c r="AW425" s="136"/>
      <c r="AX425" s="136"/>
      <c r="AY425" s="136"/>
      <c r="AZ425" s="136"/>
      <c r="BA425" s="136"/>
      <c r="BB425" s="136"/>
      <c r="BC425" s="136"/>
      <c r="BD425" s="136"/>
      <c r="BE425" s="136"/>
      <c r="BF425" s="136"/>
      <c r="BG425" s="136"/>
      <c r="BH425" s="136"/>
      <c r="BI425" s="136"/>
      <c r="BJ425" s="136"/>
      <c r="BK425" s="136"/>
      <c r="BL425" s="136"/>
      <c r="BM425" s="136"/>
      <c r="BN425" s="136"/>
      <c r="BO425" s="136"/>
      <c r="BP425" s="136"/>
      <c r="BQ425" s="136"/>
      <c r="BR425" s="136"/>
      <c r="BS425" s="136"/>
      <c r="BT425" s="136"/>
      <c r="BU425" s="136"/>
      <c r="BV425" s="136"/>
      <c r="BW425" s="136"/>
      <c r="BX425" s="136"/>
      <c r="BY425" s="136"/>
      <c r="BZ425" s="136"/>
      <c r="CA425" s="136"/>
      <c r="CB425" s="136"/>
      <c r="CC425" s="136"/>
      <c r="CD425" s="136"/>
      <c r="CE425" s="136"/>
      <c r="CF425" s="136"/>
      <c r="CG425" s="136"/>
      <c r="CH425" s="136"/>
      <c r="CI425" s="136"/>
      <c r="CJ425" s="136"/>
      <c r="CK425" s="136"/>
      <c r="CL425" s="136"/>
      <c r="CM425" s="136"/>
      <c r="CN425" s="136"/>
      <c r="CO425" s="136"/>
      <c r="CP425" s="136"/>
      <c r="CQ425" s="136"/>
      <c r="CR425" s="136"/>
      <c r="CS425" s="136"/>
      <c r="CT425" s="136"/>
      <c r="CU425" s="136"/>
      <c r="CV425" s="136"/>
      <c r="CW425" s="136"/>
      <c r="CX425" s="136"/>
      <c r="CY425" s="136"/>
      <c r="CZ425" s="136"/>
      <c r="DA425" s="136"/>
      <c r="DB425" s="136"/>
      <c r="DC425" s="136"/>
      <c r="DD425" s="136"/>
      <c r="DE425" s="136"/>
      <c r="DF425" s="136"/>
      <c r="DG425" s="136"/>
      <c r="DH425" s="136"/>
    </row>
    <row r="426" spans="1:112" ht="15">
      <c r="A426" s="136"/>
      <c r="B426" s="136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  <c r="AR426" s="136"/>
      <c r="AS426" s="136"/>
      <c r="AT426" s="136"/>
      <c r="AU426" s="136"/>
      <c r="AV426" s="136"/>
      <c r="AW426" s="136"/>
      <c r="AX426" s="136"/>
      <c r="AY426" s="136"/>
      <c r="AZ426" s="136"/>
      <c r="BA426" s="136"/>
      <c r="BB426" s="136"/>
      <c r="BC426" s="136"/>
      <c r="BD426" s="136"/>
      <c r="BE426" s="136"/>
      <c r="BF426" s="136"/>
      <c r="BG426" s="136"/>
      <c r="BH426" s="136"/>
      <c r="BI426" s="136"/>
      <c r="BJ426" s="136"/>
      <c r="BK426" s="136"/>
      <c r="BL426" s="136"/>
      <c r="BM426" s="136"/>
      <c r="BN426" s="136"/>
      <c r="BO426" s="136"/>
      <c r="BP426" s="136"/>
      <c r="BQ426" s="136"/>
      <c r="BR426" s="136"/>
      <c r="BS426" s="136"/>
      <c r="BT426" s="136"/>
      <c r="BU426" s="136"/>
      <c r="BV426" s="136"/>
      <c r="BW426" s="136"/>
      <c r="BX426" s="136"/>
      <c r="BY426" s="136"/>
      <c r="BZ426" s="136"/>
      <c r="CA426" s="136"/>
      <c r="CB426" s="136"/>
      <c r="CC426" s="136"/>
      <c r="CD426" s="136"/>
      <c r="CE426" s="136"/>
      <c r="CF426" s="136"/>
      <c r="CG426" s="136"/>
      <c r="CH426" s="136"/>
      <c r="CI426" s="136"/>
      <c r="CJ426" s="136"/>
      <c r="CK426" s="136"/>
      <c r="CL426" s="136"/>
      <c r="CM426" s="136"/>
      <c r="CN426" s="136"/>
      <c r="CO426" s="136"/>
      <c r="CP426" s="136"/>
      <c r="CQ426" s="136"/>
      <c r="CR426" s="136"/>
      <c r="CS426" s="136"/>
      <c r="CT426" s="136"/>
      <c r="CU426" s="136"/>
      <c r="CV426" s="136"/>
      <c r="CW426" s="136"/>
      <c r="CX426" s="136"/>
      <c r="CY426" s="136"/>
      <c r="CZ426" s="136"/>
      <c r="DA426" s="136"/>
      <c r="DB426" s="136"/>
      <c r="DC426" s="136"/>
      <c r="DD426" s="136"/>
      <c r="DE426" s="136"/>
      <c r="DF426" s="136"/>
      <c r="DG426" s="136"/>
      <c r="DH426" s="136"/>
    </row>
    <row r="427" spans="1:112" ht="15">
      <c r="A427" s="136"/>
      <c r="B427" s="136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  <c r="AR427" s="136"/>
      <c r="AS427" s="136"/>
      <c r="AT427" s="136"/>
      <c r="AU427" s="136"/>
      <c r="AV427" s="136"/>
      <c r="AW427" s="136"/>
      <c r="AX427" s="136"/>
      <c r="AY427" s="136"/>
      <c r="AZ427" s="136"/>
      <c r="BA427" s="136"/>
      <c r="BB427" s="136"/>
      <c r="BC427" s="136"/>
      <c r="BD427" s="136"/>
      <c r="BE427" s="136"/>
      <c r="BF427" s="136"/>
      <c r="BG427" s="136"/>
      <c r="BH427" s="136"/>
      <c r="BI427" s="136"/>
      <c r="BJ427" s="136"/>
      <c r="BK427" s="136"/>
      <c r="BL427" s="136"/>
      <c r="BM427" s="136"/>
      <c r="BN427" s="136"/>
      <c r="BO427" s="136"/>
      <c r="BP427" s="136"/>
      <c r="BQ427" s="136"/>
      <c r="BR427" s="136"/>
      <c r="BS427" s="136"/>
      <c r="BT427" s="136"/>
      <c r="BU427" s="136"/>
      <c r="BV427" s="136"/>
      <c r="BW427" s="136"/>
      <c r="BX427" s="136"/>
      <c r="BY427" s="136"/>
      <c r="BZ427" s="136"/>
      <c r="CA427" s="136"/>
      <c r="CB427" s="136"/>
      <c r="CC427" s="136"/>
      <c r="CD427" s="136"/>
      <c r="CE427" s="136"/>
      <c r="CF427" s="136"/>
      <c r="CG427" s="136"/>
      <c r="CH427" s="136"/>
      <c r="CI427" s="136"/>
      <c r="CJ427" s="136"/>
      <c r="CK427" s="136"/>
      <c r="CL427" s="136"/>
      <c r="CM427" s="136"/>
      <c r="CN427" s="136"/>
      <c r="CO427" s="136"/>
      <c r="CP427" s="136"/>
      <c r="CQ427" s="136"/>
      <c r="CR427" s="136"/>
      <c r="CS427" s="136"/>
      <c r="CT427" s="136"/>
      <c r="CU427" s="136"/>
      <c r="CV427" s="136"/>
      <c r="CW427" s="136"/>
      <c r="CX427" s="136"/>
      <c r="CY427" s="136"/>
      <c r="CZ427" s="136"/>
      <c r="DA427" s="136"/>
      <c r="DB427" s="136"/>
      <c r="DC427" s="136"/>
      <c r="DD427" s="136"/>
      <c r="DE427" s="136"/>
      <c r="DF427" s="136"/>
      <c r="DG427" s="136"/>
      <c r="DH427" s="136"/>
    </row>
    <row r="428" spans="1:112" ht="15">
      <c r="A428" s="136"/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  <c r="AR428" s="136"/>
      <c r="AS428" s="136"/>
      <c r="AT428" s="136"/>
      <c r="AU428" s="136"/>
      <c r="AV428" s="136"/>
      <c r="AW428" s="136"/>
      <c r="AX428" s="136"/>
      <c r="AY428" s="136"/>
      <c r="AZ428" s="136"/>
      <c r="BA428" s="136"/>
      <c r="BB428" s="136"/>
      <c r="BC428" s="136"/>
      <c r="BD428" s="136"/>
      <c r="BE428" s="136"/>
      <c r="BF428" s="136"/>
      <c r="BG428" s="136"/>
      <c r="BH428" s="136"/>
      <c r="BI428" s="136"/>
      <c r="BJ428" s="136"/>
      <c r="BK428" s="136"/>
      <c r="BL428" s="136"/>
      <c r="BM428" s="136"/>
      <c r="BN428" s="136"/>
      <c r="BO428" s="136"/>
      <c r="BP428" s="136"/>
      <c r="BQ428" s="136"/>
      <c r="BR428" s="136"/>
      <c r="BS428" s="136"/>
      <c r="BT428" s="136"/>
      <c r="BU428" s="136"/>
      <c r="BV428" s="136"/>
      <c r="BW428" s="136"/>
      <c r="BX428" s="136"/>
      <c r="BY428" s="136"/>
      <c r="BZ428" s="136"/>
      <c r="CA428" s="136"/>
      <c r="CB428" s="136"/>
      <c r="CC428" s="136"/>
      <c r="CD428" s="136"/>
      <c r="CE428" s="136"/>
      <c r="CF428" s="136"/>
      <c r="CG428" s="136"/>
      <c r="CH428" s="136"/>
      <c r="CI428" s="136"/>
      <c r="CJ428" s="136"/>
      <c r="CK428" s="136"/>
      <c r="CL428" s="136"/>
      <c r="CM428" s="136"/>
      <c r="CN428" s="136"/>
      <c r="CO428" s="136"/>
      <c r="CP428" s="136"/>
      <c r="CQ428" s="136"/>
      <c r="CR428" s="136"/>
      <c r="CS428" s="136"/>
      <c r="CT428" s="136"/>
      <c r="CU428" s="136"/>
      <c r="CV428" s="136"/>
      <c r="CW428" s="136"/>
      <c r="CX428" s="136"/>
      <c r="CY428" s="136"/>
      <c r="CZ428" s="136"/>
      <c r="DA428" s="136"/>
      <c r="DB428" s="136"/>
      <c r="DC428" s="136"/>
      <c r="DD428" s="136"/>
      <c r="DE428" s="136"/>
      <c r="DF428" s="136"/>
      <c r="DG428" s="136"/>
      <c r="DH428" s="136"/>
    </row>
    <row r="429" spans="1:112" ht="15">
      <c r="A429" s="136"/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  <c r="AR429" s="136"/>
      <c r="AS429" s="136"/>
      <c r="AT429" s="136"/>
      <c r="AU429" s="136"/>
      <c r="AV429" s="136"/>
      <c r="AW429" s="136"/>
      <c r="AX429" s="136"/>
      <c r="AY429" s="136"/>
      <c r="AZ429" s="136"/>
      <c r="BA429" s="136"/>
      <c r="BB429" s="136"/>
      <c r="BC429" s="136"/>
      <c r="BD429" s="136"/>
      <c r="BE429" s="136"/>
      <c r="BF429" s="136"/>
      <c r="BG429" s="136"/>
      <c r="BH429" s="136"/>
      <c r="BI429" s="136"/>
      <c r="BJ429" s="136"/>
      <c r="BK429" s="136"/>
      <c r="BL429" s="136"/>
      <c r="BM429" s="136"/>
      <c r="BN429" s="136"/>
      <c r="BO429" s="136"/>
      <c r="BP429" s="136"/>
      <c r="BQ429" s="136"/>
      <c r="BR429" s="136"/>
      <c r="BS429" s="136"/>
      <c r="BT429" s="136"/>
      <c r="BU429" s="136"/>
      <c r="BV429" s="136"/>
      <c r="BW429" s="136"/>
      <c r="BX429" s="136"/>
      <c r="BY429" s="136"/>
      <c r="BZ429" s="136"/>
      <c r="CA429" s="136"/>
      <c r="CB429" s="136"/>
      <c r="CC429" s="136"/>
      <c r="CD429" s="136"/>
      <c r="CE429" s="136"/>
      <c r="CF429" s="136"/>
      <c r="CG429" s="136"/>
      <c r="CH429" s="136"/>
      <c r="CI429" s="136"/>
      <c r="CJ429" s="136"/>
      <c r="CK429" s="136"/>
      <c r="CL429" s="136"/>
      <c r="CM429" s="136"/>
      <c r="CN429" s="136"/>
      <c r="CO429" s="136"/>
      <c r="CP429" s="136"/>
      <c r="CQ429" s="136"/>
      <c r="CR429" s="136"/>
      <c r="CS429" s="136"/>
      <c r="CT429" s="136"/>
      <c r="CU429" s="136"/>
      <c r="CV429" s="136"/>
      <c r="CW429" s="136"/>
      <c r="CX429" s="136"/>
      <c r="CY429" s="136"/>
      <c r="CZ429" s="136"/>
      <c r="DA429" s="136"/>
      <c r="DB429" s="136"/>
      <c r="DC429" s="136"/>
      <c r="DD429" s="136"/>
      <c r="DE429" s="136"/>
      <c r="DF429" s="136"/>
      <c r="DG429" s="136"/>
      <c r="DH429" s="136"/>
    </row>
    <row r="430" spans="1:112" ht="1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</row>
    <row r="431" spans="1:112" ht="1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</row>
    <row r="432" spans="1:112" ht="1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</row>
    <row r="433" spans="1:112" ht="1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</row>
    <row r="434" spans="1:112" ht="1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</row>
    <row r="435" spans="1:112" ht="1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</row>
    <row r="436" spans="1:112" ht="1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</row>
    <row r="437" spans="1:112" ht="1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</row>
    <row r="438" spans="1:112" ht="1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</row>
    <row r="439" spans="1:112" ht="1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</row>
    <row r="440" spans="1:112" ht="1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</row>
    <row r="441" spans="1:112" ht="1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</row>
    <row r="442" spans="1:112" ht="1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</row>
    <row r="443" spans="1:112" ht="1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</row>
    <row r="444" spans="1:112" ht="1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</row>
    <row r="445" spans="1:112" ht="1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</row>
    <row r="446" spans="1:112" ht="1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</row>
    <row r="447" spans="1:112" ht="1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</row>
    <row r="448" spans="1:112" ht="1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</row>
    <row r="449" spans="1:112" ht="1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</row>
    <row r="450" spans="1:112" ht="1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</row>
    <row r="451" spans="1:112" ht="1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</row>
    <row r="452" spans="1:112" ht="1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</row>
    <row r="453" spans="1:112" ht="1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</row>
    <row r="454" spans="1:112" ht="1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</row>
    <row r="455" spans="1:112" ht="1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</row>
    <row r="456" spans="1:112" ht="1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</row>
    <row r="457" spans="1:112" ht="1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</row>
    <row r="458" spans="1:112" ht="1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</row>
    <row r="459" spans="1:112" ht="1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</row>
    <row r="460" spans="1:112" ht="1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</row>
    <row r="461" spans="1:112" ht="1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</row>
    <row r="462" spans="1:112" ht="1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</row>
    <row r="463" spans="1:112" ht="1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</row>
    <row r="464" spans="1:112" ht="1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</row>
    <row r="465" spans="1:112" ht="1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</row>
    <row r="466" spans="1:112" ht="1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</row>
    <row r="467" spans="1:112" ht="1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</row>
    <row r="468" spans="1:112" ht="1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</row>
    <row r="469" spans="1:112" ht="1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</row>
    <row r="470" spans="1:112" ht="1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</row>
    <row r="471" spans="1:112" ht="1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</row>
    <row r="472" spans="1:112" ht="1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</row>
    <row r="473" spans="1:112" ht="1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</row>
    <row r="474" spans="1:112" ht="1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</row>
    <row r="475" spans="1:112" ht="1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</row>
    <row r="476" spans="1:112" ht="1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</row>
    <row r="477" spans="1:112" ht="1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</row>
    <row r="478" spans="1:112" ht="1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</row>
    <row r="479" spans="1:112" ht="1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</row>
    <row r="480" spans="1:112" ht="1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</row>
    <row r="481" spans="1:112" ht="1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</row>
    <row r="482" spans="1:112" ht="1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</row>
    <row r="483" spans="1:112" ht="1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</row>
    <row r="484" spans="1:112" ht="1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</row>
    <row r="485" spans="1:112" ht="1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</row>
  </sheetData>
  <sheetProtection/>
  <mergeCells count="1509">
    <mergeCell ref="H83:AZ83"/>
    <mergeCell ref="BA83:BT83"/>
    <mergeCell ref="BU83:CN83"/>
    <mergeCell ref="CO83:DH83"/>
    <mergeCell ref="A80:F80"/>
    <mergeCell ref="H80:AZ80"/>
    <mergeCell ref="BA80:BT80"/>
    <mergeCell ref="BU80:CN80"/>
    <mergeCell ref="CO80:DH80"/>
    <mergeCell ref="A81:F81"/>
    <mergeCell ref="CO51:DH51"/>
    <mergeCell ref="CO52:DH52"/>
    <mergeCell ref="CO53:DH53"/>
    <mergeCell ref="CO54:DH54"/>
    <mergeCell ref="CO55:DH55"/>
    <mergeCell ref="CO56:DH56"/>
    <mergeCell ref="CO41:DH41"/>
    <mergeCell ref="CO42:DH42"/>
    <mergeCell ref="CO43:DH43"/>
    <mergeCell ref="CO44:DH44"/>
    <mergeCell ref="CO45:DH45"/>
    <mergeCell ref="CO46:DH46"/>
    <mergeCell ref="BA61:BT61"/>
    <mergeCell ref="BU61:CN61"/>
    <mergeCell ref="CO61:DH61"/>
    <mergeCell ref="A74:F74"/>
    <mergeCell ref="H74:AZ74"/>
    <mergeCell ref="BA74:BT74"/>
    <mergeCell ref="BU74:CN74"/>
    <mergeCell ref="CO74:DH74"/>
    <mergeCell ref="A67:F67"/>
    <mergeCell ref="A66:F66"/>
    <mergeCell ref="A192:X192"/>
    <mergeCell ref="A199:DD199"/>
    <mergeCell ref="A198:X198"/>
    <mergeCell ref="A197:X197"/>
    <mergeCell ref="A196:X196"/>
    <mergeCell ref="A195:X195"/>
    <mergeCell ref="A194:DD194"/>
    <mergeCell ref="Y193:AL193"/>
    <mergeCell ref="AM193:AV193"/>
    <mergeCell ref="AW193:BI193"/>
    <mergeCell ref="A206:DD206"/>
    <mergeCell ref="A205:X205"/>
    <mergeCell ref="A204:X204"/>
    <mergeCell ref="A203:X203"/>
    <mergeCell ref="A202:X202"/>
    <mergeCell ref="A201:DD201"/>
    <mergeCell ref="Y203:AL203"/>
    <mergeCell ref="AM203:AV203"/>
    <mergeCell ref="AW203:BI203"/>
    <mergeCell ref="BJ203:BU203"/>
    <mergeCell ref="A223:X223"/>
    <mergeCell ref="A222:X222"/>
    <mergeCell ref="BV222:CE222"/>
    <mergeCell ref="CF222:CR222"/>
    <mergeCell ref="CS222:DD222"/>
    <mergeCell ref="Y223:AL223"/>
    <mergeCell ref="CS223:DD223"/>
    <mergeCell ref="AM223:AV223"/>
    <mergeCell ref="AW223:BI223"/>
    <mergeCell ref="BJ223:BU223"/>
    <mergeCell ref="A232:X232"/>
    <mergeCell ref="A231:X231"/>
    <mergeCell ref="Y234:AL234"/>
    <mergeCell ref="AM234:AV234"/>
    <mergeCell ref="BV234:CE234"/>
    <mergeCell ref="CF234:CR234"/>
    <mergeCell ref="AW232:BI232"/>
    <mergeCell ref="BJ232:BU232"/>
    <mergeCell ref="BV232:CE232"/>
    <mergeCell ref="CF232:CR232"/>
    <mergeCell ref="A236:X236"/>
    <mergeCell ref="A235:X235"/>
    <mergeCell ref="A234:X234"/>
    <mergeCell ref="A233:DD233"/>
    <mergeCell ref="CF235:CR235"/>
    <mergeCell ref="CS235:DD235"/>
    <mergeCell ref="AW236:BI236"/>
    <mergeCell ref="BJ236:BU236"/>
    <mergeCell ref="CS234:DD234"/>
    <mergeCell ref="Y235:AL235"/>
    <mergeCell ref="A239:X239"/>
    <mergeCell ref="A238:X238"/>
    <mergeCell ref="A237:X237"/>
    <mergeCell ref="Y238:AL238"/>
    <mergeCell ref="AM238:AV238"/>
    <mergeCell ref="Y237:AL237"/>
    <mergeCell ref="AM237:AV237"/>
    <mergeCell ref="A248:X248"/>
    <mergeCell ref="A247:X247"/>
    <mergeCell ref="A246:X246"/>
    <mergeCell ref="A244:X244"/>
    <mergeCell ref="A245:X245"/>
    <mergeCell ref="A243:X243"/>
    <mergeCell ref="A255:X255"/>
    <mergeCell ref="A254:DD254"/>
    <mergeCell ref="A253:X253"/>
    <mergeCell ref="A252:X252"/>
    <mergeCell ref="A251:DD251"/>
    <mergeCell ref="A250:X250"/>
    <mergeCell ref="Y252:AL252"/>
    <mergeCell ref="AM252:AV252"/>
    <mergeCell ref="AW252:BI252"/>
    <mergeCell ref="BJ252:BU252"/>
    <mergeCell ref="A261:X261"/>
    <mergeCell ref="A260:DD260"/>
    <mergeCell ref="A259:X259"/>
    <mergeCell ref="A258:DD258"/>
    <mergeCell ref="A257:X257"/>
    <mergeCell ref="A256:X256"/>
    <mergeCell ref="Y256:AL256"/>
    <mergeCell ref="AM256:AV256"/>
    <mergeCell ref="AW256:BI256"/>
    <mergeCell ref="BJ256:BU256"/>
    <mergeCell ref="A267:X267"/>
    <mergeCell ref="A266:X266"/>
    <mergeCell ref="A265:DD265"/>
    <mergeCell ref="A264:X264"/>
    <mergeCell ref="A263:X263"/>
    <mergeCell ref="A262:X262"/>
    <mergeCell ref="Y264:AL264"/>
    <mergeCell ref="AM264:AV264"/>
    <mergeCell ref="AW264:BI264"/>
    <mergeCell ref="BJ264:BU264"/>
    <mergeCell ref="A277:X277"/>
    <mergeCell ref="A276:X276"/>
    <mergeCell ref="A275:DD275"/>
    <mergeCell ref="A274:X274"/>
    <mergeCell ref="A272:X272"/>
    <mergeCell ref="Y272:AL272"/>
    <mergeCell ref="AM272:AV272"/>
    <mergeCell ref="AW272:BI272"/>
    <mergeCell ref="BJ272:BU272"/>
    <mergeCell ref="CF277:CR277"/>
    <mergeCell ref="A64:F64"/>
    <mergeCell ref="A63:F63"/>
    <mergeCell ref="A286:X286"/>
    <mergeCell ref="A285:X285"/>
    <mergeCell ref="A284:X284"/>
    <mergeCell ref="A283:X283"/>
    <mergeCell ref="A282:X282"/>
    <mergeCell ref="A76:F76"/>
    <mergeCell ref="A73:F73"/>
    <mergeCell ref="A278:X278"/>
    <mergeCell ref="A70:F70"/>
    <mergeCell ref="A69:F69"/>
    <mergeCell ref="A68:F68"/>
    <mergeCell ref="A75:F75"/>
    <mergeCell ref="BU62:CN62"/>
    <mergeCell ref="BU63:CN63"/>
    <mergeCell ref="BU64:CN64"/>
    <mergeCell ref="BU65:CN65"/>
    <mergeCell ref="BU66:CN66"/>
    <mergeCell ref="A65:F65"/>
    <mergeCell ref="BU54:CN54"/>
    <mergeCell ref="BU55:CN55"/>
    <mergeCell ref="BU56:CN56"/>
    <mergeCell ref="BU57:CN57"/>
    <mergeCell ref="BU58:CN58"/>
    <mergeCell ref="BU59:CN59"/>
    <mergeCell ref="BU48:CN48"/>
    <mergeCell ref="BU49:CN49"/>
    <mergeCell ref="BU50:CN50"/>
    <mergeCell ref="BU51:CN51"/>
    <mergeCell ref="BU52:CN52"/>
    <mergeCell ref="BU53:CN53"/>
    <mergeCell ref="BU42:CN42"/>
    <mergeCell ref="BU43:CN43"/>
    <mergeCell ref="BU44:CN44"/>
    <mergeCell ref="BU45:CN45"/>
    <mergeCell ref="BU46:CN46"/>
    <mergeCell ref="BU47:CN47"/>
    <mergeCell ref="CO62:DD62"/>
    <mergeCell ref="CO63:DD63"/>
    <mergeCell ref="CO64:DD64"/>
    <mergeCell ref="CO65:DD65"/>
    <mergeCell ref="CO66:DD66"/>
    <mergeCell ref="CO60:DH60"/>
    <mergeCell ref="CO59:DH59"/>
    <mergeCell ref="CO57:DH57"/>
    <mergeCell ref="CO58:DH58"/>
    <mergeCell ref="H75:AZ75"/>
    <mergeCell ref="BA75:BT75"/>
    <mergeCell ref="BU75:CN75"/>
    <mergeCell ref="CO75:DH75"/>
    <mergeCell ref="H58:AZ58"/>
    <mergeCell ref="BA58:BT58"/>
    <mergeCell ref="H59:AZ59"/>
    <mergeCell ref="CO47:DH47"/>
    <mergeCell ref="CO48:DH48"/>
    <mergeCell ref="CO49:DH49"/>
    <mergeCell ref="CO50:DH50"/>
    <mergeCell ref="CO108:DD108"/>
    <mergeCell ref="BU106:CN106"/>
    <mergeCell ref="BU107:CN107"/>
    <mergeCell ref="BU108:CN108"/>
    <mergeCell ref="A90:DD90"/>
    <mergeCell ref="A91:F91"/>
    <mergeCell ref="H81:AZ81"/>
    <mergeCell ref="BA81:BT81"/>
    <mergeCell ref="BU81:CN81"/>
    <mergeCell ref="CO81:DH81"/>
    <mergeCell ref="A83:F83"/>
    <mergeCell ref="AY313:BG313"/>
    <mergeCell ref="BR313:CR313"/>
    <mergeCell ref="BJ231:BU231"/>
    <mergeCell ref="CS231:DD231"/>
    <mergeCell ref="CS240:DD240"/>
    <mergeCell ref="AY309:BG309"/>
    <mergeCell ref="BR309:CR309"/>
    <mergeCell ref="AW234:BI234"/>
    <mergeCell ref="BJ234:BU234"/>
    <mergeCell ref="CF217:CR217"/>
    <mergeCell ref="BV220:CE220"/>
    <mergeCell ref="BJ224:BU224"/>
    <mergeCell ref="BV224:CE224"/>
    <mergeCell ref="CF224:CR224"/>
    <mergeCell ref="AW238:BI238"/>
    <mergeCell ref="AW216:BI216"/>
    <mergeCell ref="CF219:CR219"/>
    <mergeCell ref="CS219:DD219"/>
    <mergeCell ref="BJ219:BU219"/>
    <mergeCell ref="BV219:CE219"/>
    <mergeCell ref="BJ240:BU240"/>
    <mergeCell ref="BJ238:BU238"/>
    <mergeCell ref="A226:DD226"/>
    <mergeCell ref="A225:X225"/>
    <mergeCell ref="A224:X224"/>
    <mergeCell ref="CK297:DD297"/>
    <mergeCell ref="CF216:CR216"/>
    <mergeCell ref="BV216:CE216"/>
    <mergeCell ref="CS218:DD218"/>
    <mergeCell ref="BV217:CE217"/>
    <mergeCell ref="CF220:CR220"/>
    <mergeCell ref="CS217:DD217"/>
    <mergeCell ref="CF218:CR218"/>
    <mergeCell ref="BV223:CE223"/>
    <mergeCell ref="CF223:CR223"/>
    <mergeCell ref="Y240:AL240"/>
    <mergeCell ref="AM240:AV240"/>
    <mergeCell ref="AW240:BI240"/>
    <mergeCell ref="BV240:CE240"/>
    <mergeCell ref="CF240:CR240"/>
    <mergeCell ref="Y222:AL222"/>
    <mergeCell ref="AM222:AV222"/>
    <mergeCell ref="AW222:BI222"/>
    <mergeCell ref="BJ222:BU222"/>
    <mergeCell ref="AW224:BI224"/>
    <mergeCell ref="A221:X221"/>
    <mergeCell ref="A6:F6"/>
    <mergeCell ref="H6:AZ6"/>
    <mergeCell ref="BU6:CN6"/>
    <mergeCell ref="Y231:AL231"/>
    <mergeCell ref="AM231:AV231"/>
    <mergeCell ref="AW230:BI230"/>
    <mergeCell ref="BV231:CE231"/>
    <mergeCell ref="CF231:CR231"/>
    <mergeCell ref="A220:X220"/>
    <mergeCell ref="A3:F3"/>
    <mergeCell ref="H3:AZ3"/>
    <mergeCell ref="BA3:BT3"/>
    <mergeCell ref="BU3:CN3"/>
    <mergeCell ref="CO3:DD3"/>
    <mergeCell ref="A4:F4"/>
    <mergeCell ref="H4:AZ4"/>
    <mergeCell ref="BA4:BT4"/>
    <mergeCell ref="BU4:CN4"/>
    <mergeCell ref="CO4:DD4"/>
    <mergeCell ref="A5:F5"/>
    <mergeCell ref="H5:AZ5"/>
    <mergeCell ref="BA5:BT5"/>
    <mergeCell ref="BU5:CN5"/>
    <mergeCell ref="CO5:DD5"/>
    <mergeCell ref="A7:F7"/>
    <mergeCell ref="H7:AZ7"/>
    <mergeCell ref="BA7:BT7"/>
    <mergeCell ref="BU7:CN7"/>
    <mergeCell ref="CO7:DD7"/>
    <mergeCell ref="A17:F17"/>
    <mergeCell ref="H17:AZ17"/>
    <mergeCell ref="BA17:BT17"/>
    <mergeCell ref="BU17:CN17"/>
    <mergeCell ref="CO17:DD17"/>
    <mergeCell ref="A18:DD18"/>
    <mergeCell ref="A19:F19"/>
    <mergeCell ref="H19:AZ19"/>
    <mergeCell ref="BA19:BT19"/>
    <mergeCell ref="BU19:CN19"/>
    <mergeCell ref="CO19:DH19"/>
    <mergeCell ref="A20:F20"/>
    <mergeCell ref="H20:AZ20"/>
    <mergeCell ref="BA20:BT20"/>
    <mergeCell ref="BU20:CN20"/>
    <mergeCell ref="CO20:DH20"/>
    <mergeCell ref="A21:F21"/>
    <mergeCell ref="H21:AZ21"/>
    <mergeCell ref="BA21:BT21"/>
    <mergeCell ref="BU21:CN21"/>
    <mergeCell ref="CO21:DH21"/>
    <mergeCell ref="A22:F22"/>
    <mergeCell ref="H22:AZ22"/>
    <mergeCell ref="BA22:BT22"/>
    <mergeCell ref="BU22:CN22"/>
    <mergeCell ref="CO22:DH22"/>
    <mergeCell ref="A23:F23"/>
    <mergeCell ref="H23:AZ23"/>
    <mergeCell ref="BA23:BT23"/>
    <mergeCell ref="BU23:CN23"/>
    <mergeCell ref="CO23:DH23"/>
    <mergeCell ref="A24:F24"/>
    <mergeCell ref="H24:AZ24"/>
    <mergeCell ref="BA24:BT24"/>
    <mergeCell ref="BU24:CN24"/>
    <mergeCell ref="CO24:DH24"/>
    <mergeCell ref="A25:F25"/>
    <mergeCell ref="H25:AZ25"/>
    <mergeCell ref="BA25:BT25"/>
    <mergeCell ref="BU25:CN25"/>
    <mergeCell ref="CO25:DH25"/>
    <mergeCell ref="A26:F26"/>
    <mergeCell ref="H26:AZ26"/>
    <mergeCell ref="BA26:BT26"/>
    <mergeCell ref="BU26:CN26"/>
    <mergeCell ref="CO26:DH26"/>
    <mergeCell ref="A27:F27"/>
    <mergeCell ref="H27:AZ27"/>
    <mergeCell ref="BA27:BT27"/>
    <mergeCell ref="BU27:CN27"/>
    <mergeCell ref="CO27:DH27"/>
    <mergeCell ref="A28:F28"/>
    <mergeCell ref="H28:AZ28"/>
    <mergeCell ref="BA28:BT28"/>
    <mergeCell ref="BU28:CN28"/>
    <mergeCell ref="CO28:DH28"/>
    <mergeCell ref="A29:F29"/>
    <mergeCell ref="H29:AZ29"/>
    <mergeCell ref="BA29:BT29"/>
    <mergeCell ref="BU29:CN29"/>
    <mergeCell ref="CO29:DH29"/>
    <mergeCell ref="A30:F30"/>
    <mergeCell ref="H30:AZ30"/>
    <mergeCell ref="BA30:BT30"/>
    <mergeCell ref="BU30:CN30"/>
    <mergeCell ref="CO30:DH30"/>
    <mergeCell ref="A31:F31"/>
    <mergeCell ref="H31:AZ31"/>
    <mergeCell ref="BA31:BT31"/>
    <mergeCell ref="BU31:CN31"/>
    <mergeCell ref="CO31:DH31"/>
    <mergeCell ref="A32:F32"/>
    <mergeCell ref="H32:AZ32"/>
    <mergeCell ref="BA32:BT32"/>
    <mergeCell ref="BU32:CN32"/>
    <mergeCell ref="CO32:DH32"/>
    <mergeCell ref="A33:F33"/>
    <mergeCell ref="H33:AZ33"/>
    <mergeCell ref="BA33:BT33"/>
    <mergeCell ref="BU33:CN33"/>
    <mergeCell ref="CO33:DH33"/>
    <mergeCell ref="A34:F34"/>
    <mergeCell ref="H34:AZ34"/>
    <mergeCell ref="BA34:BT34"/>
    <mergeCell ref="BU34:CN34"/>
    <mergeCell ref="CO34:DH34"/>
    <mergeCell ref="A35:F35"/>
    <mergeCell ref="H35:AZ35"/>
    <mergeCell ref="BA35:BT35"/>
    <mergeCell ref="BU35:CN35"/>
    <mergeCell ref="CO35:DH35"/>
    <mergeCell ref="A36:F36"/>
    <mergeCell ref="H36:AZ36"/>
    <mergeCell ref="BA36:BT36"/>
    <mergeCell ref="BU36:CN36"/>
    <mergeCell ref="CO36:DH36"/>
    <mergeCell ref="A37:F37"/>
    <mergeCell ref="H37:AZ37"/>
    <mergeCell ref="BA37:BT37"/>
    <mergeCell ref="BU37:CN37"/>
    <mergeCell ref="CO37:DH37"/>
    <mergeCell ref="A38:F38"/>
    <mergeCell ref="H38:AZ38"/>
    <mergeCell ref="BA38:BT38"/>
    <mergeCell ref="BU38:CN38"/>
    <mergeCell ref="CO38:DH38"/>
    <mergeCell ref="A39:F39"/>
    <mergeCell ref="H39:AZ39"/>
    <mergeCell ref="BA39:BT39"/>
    <mergeCell ref="BU39:CN39"/>
    <mergeCell ref="CO39:DH39"/>
    <mergeCell ref="A40:F40"/>
    <mergeCell ref="H40:AZ40"/>
    <mergeCell ref="BA40:BT40"/>
    <mergeCell ref="BU40:CN40"/>
    <mergeCell ref="CO40:DH40"/>
    <mergeCell ref="A41:F41"/>
    <mergeCell ref="H41:AZ41"/>
    <mergeCell ref="BA41:BT41"/>
    <mergeCell ref="BU41:CN41"/>
    <mergeCell ref="H60:AZ60"/>
    <mergeCell ref="BA60:BT60"/>
    <mergeCell ref="BU60:CN60"/>
    <mergeCell ref="A60:F60"/>
    <mergeCell ref="A42:F42"/>
    <mergeCell ref="H42:AZ42"/>
    <mergeCell ref="BA42:BT42"/>
    <mergeCell ref="A43:F43"/>
    <mergeCell ref="H43:AZ43"/>
    <mergeCell ref="BA43:BT43"/>
    <mergeCell ref="H44:AZ44"/>
    <mergeCell ref="BA44:BT44"/>
    <mergeCell ref="A45:F45"/>
    <mergeCell ref="H45:AZ45"/>
    <mergeCell ref="BA45:BT45"/>
    <mergeCell ref="A44:F44"/>
    <mergeCell ref="H46:AZ46"/>
    <mergeCell ref="BA46:BT46"/>
    <mergeCell ref="A47:F47"/>
    <mergeCell ref="H47:AZ47"/>
    <mergeCell ref="BA47:BT47"/>
    <mergeCell ref="A46:F46"/>
    <mergeCell ref="A48:G48"/>
    <mergeCell ref="H48:AZ48"/>
    <mergeCell ref="BA48:BT48"/>
    <mergeCell ref="A49:G49"/>
    <mergeCell ref="H49:AZ49"/>
    <mergeCell ref="BA49:BT49"/>
    <mergeCell ref="H50:AZ50"/>
    <mergeCell ref="BA50:BT50"/>
    <mergeCell ref="H51:AZ51"/>
    <mergeCell ref="BA51:BT51"/>
    <mergeCell ref="A51:F51"/>
    <mergeCell ref="A50:F50"/>
    <mergeCell ref="H52:AZ52"/>
    <mergeCell ref="BA52:BT52"/>
    <mergeCell ref="H53:AZ53"/>
    <mergeCell ref="BA53:BT53"/>
    <mergeCell ref="A53:F53"/>
    <mergeCell ref="A52:F52"/>
    <mergeCell ref="H54:AZ54"/>
    <mergeCell ref="BA54:BT54"/>
    <mergeCell ref="H55:AZ55"/>
    <mergeCell ref="BA55:BT55"/>
    <mergeCell ref="A55:F55"/>
    <mergeCell ref="A54:F54"/>
    <mergeCell ref="H56:AZ56"/>
    <mergeCell ref="BA56:BT56"/>
    <mergeCell ref="H57:AZ57"/>
    <mergeCell ref="BA57:BT57"/>
    <mergeCell ref="A57:F57"/>
    <mergeCell ref="A56:F56"/>
    <mergeCell ref="BA59:BT59"/>
    <mergeCell ref="A59:F59"/>
    <mergeCell ref="A58:F58"/>
    <mergeCell ref="H62:AZ62"/>
    <mergeCell ref="BA62:BT62"/>
    <mergeCell ref="H63:AZ63"/>
    <mergeCell ref="BA63:BT63"/>
    <mergeCell ref="A62:F62"/>
    <mergeCell ref="A61:F61"/>
    <mergeCell ref="H61:AZ61"/>
    <mergeCell ref="H64:AZ64"/>
    <mergeCell ref="BA64:BT64"/>
    <mergeCell ref="H65:AZ65"/>
    <mergeCell ref="BA65:BT65"/>
    <mergeCell ref="H66:AZ66"/>
    <mergeCell ref="BA66:BT66"/>
    <mergeCell ref="H67:AZ67"/>
    <mergeCell ref="BA67:BT67"/>
    <mergeCell ref="BU67:CN67"/>
    <mergeCell ref="CO67:DH67"/>
    <mergeCell ref="H68:AZ68"/>
    <mergeCell ref="BA68:BT68"/>
    <mergeCell ref="BU68:CN68"/>
    <mergeCell ref="CO68:DH68"/>
    <mergeCell ref="H69:AZ69"/>
    <mergeCell ref="BA69:BT69"/>
    <mergeCell ref="BU69:CN69"/>
    <mergeCell ref="CO69:DH69"/>
    <mergeCell ref="H70:AZ70"/>
    <mergeCell ref="BA70:BT70"/>
    <mergeCell ref="BU70:CN70"/>
    <mergeCell ref="CO70:DH70"/>
    <mergeCell ref="H71:AZ71"/>
    <mergeCell ref="BA71:BT71"/>
    <mergeCell ref="BU71:CN71"/>
    <mergeCell ref="CO71:DH71"/>
    <mergeCell ref="A72:F72"/>
    <mergeCell ref="H72:AZ72"/>
    <mergeCell ref="BA72:BT72"/>
    <mergeCell ref="BU72:CN72"/>
    <mergeCell ref="CO72:DH72"/>
    <mergeCell ref="A71:F71"/>
    <mergeCell ref="H73:AZ73"/>
    <mergeCell ref="BA73:BT73"/>
    <mergeCell ref="BU73:CN73"/>
    <mergeCell ref="CO73:DH73"/>
    <mergeCell ref="H76:AZ76"/>
    <mergeCell ref="BA76:BT76"/>
    <mergeCell ref="BU76:CN76"/>
    <mergeCell ref="CO76:DH76"/>
    <mergeCell ref="H77:AZ77"/>
    <mergeCell ref="BA77:BT77"/>
    <mergeCell ref="BU77:CN77"/>
    <mergeCell ref="CO77:DH77"/>
    <mergeCell ref="A78:F78"/>
    <mergeCell ref="H78:AZ78"/>
    <mergeCell ref="BA78:BT78"/>
    <mergeCell ref="BU78:CN78"/>
    <mergeCell ref="CO78:DH78"/>
    <mergeCell ref="A77:F77"/>
    <mergeCell ref="A79:F79"/>
    <mergeCell ref="H79:AZ79"/>
    <mergeCell ref="BA79:BT79"/>
    <mergeCell ref="BU79:CN79"/>
    <mergeCell ref="CO79:DH79"/>
    <mergeCell ref="A82:F82"/>
    <mergeCell ref="H82:AZ82"/>
    <mergeCell ref="BA82:BT82"/>
    <mergeCell ref="BU82:CN82"/>
    <mergeCell ref="CO82:DH82"/>
    <mergeCell ref="A84:F84"/>
    <mergeCell ref="H84:AZ84"/>
    <mergeCell ref="BA84:BT84"/>
    <mergeCell ref="BU84:CN84"/>
    <mergeCell ref="CO84:DH84"/>
    <mergeCell ref="A85:F85"/>
    <mergeCell ref="H85:AZ85"/>
    <mergeCell ref="BA85:BT85"/>
    <mergeCell ref="BU85:CN85"/>
    <mergeCell ref="CO85:DH85"/>
    <mergeCell ref="H91:AZ91"/>
    <mergeCell ref="BA91:BT91"/>
    <mergeCell ref="BU91:CN91"/>
    <mergeCell ref="CO91:DH91"/>
    <mergeCell ref="A93:F93"/>
    <mergeCell ref="H93:AZ93"/>
    <mergeCell ref="BA93:BT93"/>
    <mergeCell ref="BU93:CN93"/>
    <mergeCell ref="CO93:DH93"/>
    <mergeCell ref="A92:F92"/>
    <mergeCell ref="A115:F115"/>
    <mergeCell ref="H115:AZ115"/>
    <mergeCell ref="BA115:BT115"/>
    <mergeCell ref="BU115:CN115"/>
    <mergeCell ref="CO115:DH115"/>
    <mergeCell ref="A128:F128"/>
    <mergeCell ref="H128:AZ128"/>
    <mergeCell ref="BA128:BT128"/>
    <mergeCell ref="BU128:CN128"/>
    <mergeCell ref="CO128:DH128"/>
    <mergeCell ref="A113:F113"/>
    <mergeCell ref="H113:AZ113"/>
    <mergeCell ref="BA113:BT113"/>
    <mergeCell ref="BU113:CN113"/>
    <mergeCell ref="CO113:DH113"/>
    <mergeCell ref="A114:F114"/>
    <mergeCell ref="H114:AZ114"/>
    <mergeCell ref="BA114:BT114"/>
    <mergeCell ref="BU114:CN114"/>
    <mergeCell ref="CO114:DH114"/>
    <mergeCell ref="A100:F100"/>
    <mergeCell ref="H100:AZ100"/>
    <mergeCell ref="BA100:BT100"/>
    <mergeCell ref="BU100:CN100"/>
    <mergeCell ref="CO100:DH100"/>
    <mergeCell ref="A105:F105"/>
    <mergeCell ref="H105:AZ105"/>
    <mergeCell ref="BA105:BT105"/>
    <mergeCell ref="BU105:CN105"/>
    <mergeCell ref="CO105:DD105"/>
    <mergeCell ref="A103:F103"/>
    <mergeCell ref="H103:AZ103"/>
    <mergeCell ref="BA103:BT103"/>
    <mergeCell ref="BU103:CN103"/>
    <mergeCell ref="CO103:DH103"/>
    <mergeCell ref="BU109:CN109"/>
    <mergeCell ref="CO109:DD109"/>
    <mergeCell ref="A106:F106"/>
    <mergeCell ref="H106:AZ106"/>
    <mergeCell ref="BA106:BT106"/>
    <mergeCell ref="A95:F95"/>
    <mergeCell ref="H95:AZ95"/>
    <mergeCell ref="BA95:BT95"/>
    <mergeCell ref="BU95:CN95"/>
    <mergeCell ref="CO95:DH95"/>
    <mergeCell ref="A96:F96"/>
    <mergeCell ref="H96:AZ96"/>
    <mergeCell ref="BA96:BT96"/>
    <mergeCell ref="BU96:CN96"/>
    <mergeCell ref="CO96:DH96"/>
    <mergeCell ref="A97:F97"/>
    <mergeCell ref="H97:AZ97"/>
    <mergeCell ref="BA97:BT97"/>
    <mergeCell ref="BU97:CN97"/>
    <mergeCell ref="CO97:DH97"/>
    <mergeCell ref="A98:F98"/>
    <mergeCell ref="H98:AZ98"/>
    <mergeCell ref="BA98:BT98"/>
    <mergeCell ref="BU98:CN98"/>
    <mergeCell ref="CO98:DH98"/>
    <mergeCell ref="A99:F99"/>
    <mergeCell ref="H99:AZ99"/>
    <mergeCell ref="BA99:BT99"/>
    <mergeCell ref="BU99:CN99"/>
    <mergeCell ref="CO99:DH99"/>
    <mergeCell ref="A104:F104"/>
    <mergeCell ref="H104:AZ104"/>
    <mergeCell ref="BA104:BT104"/>
    <mergeCell ref="BU104:CN104"/>
    <mergeCell ref="CO104:DD104"/>
    <mergeCell ref="A107:F107"/>
    <mergeCell ref="H107:AZ107"/>
    <mergeCell ref="BA107:BT107"/>
    <mergeCell ref="A108:F108"/>
    <mergeCell ref="H108:AZ108"/>
    <mergeCell ref="BA108:BT108"/>
    <mergeCell ref="A109:F109"/>
    <mergeCell ref="H109:AZ109"/>
    <mergeCell ref="BA109:BT109"/>
    <mergeCell ref="A110:F110"/>
    <mergeCell ref="H110:AZ110"/>
    <mergeCell ref="BA110:BT110"/>
    <mergeCell ref="BU110:CN110"/>
    <mergeCell ref="CO110:DH110"/>
    <mergeCell ref="A127:F127"/>
    <mergeCell ref="H127:AZ127"/>
    <mergeCell ref="BA127:BT127"/>
    <mergeCell ref="BU127:CN127"/>
    <mergeCell ref="CO127:DH127"/>
    <mergeCell ref="A111:F111"/>
    <mergeCell ref="H111:AZ111"/>
    <mergeCell ref="BA111:BT111"/>
    <mergeCell ref="BU111:CN111"/>
    <mergeCell ref="CO111:DH111"/>
    <mergeCell ref="A112:F112"/>
    <mergeCell ref="H112:AZ112"/>
    <mergeCell ref="BA112:BT112"/>
    <mergeCell ref="BU112:CN112"/>
    <mergeCell ref="CO112:DH112"/>
    <mergeCell ref="A116:F116"/>
    <mergeCell ref="H116:AZ116"/>
    <mergeCell ref="BA116:BT116"/>
    <mergeCell ref="BU116:CN116"/>
    <mergeCell ref="CO116:DH116"/>
    <mergeCell ref="A117:F117"/>
    <mergeCell ref="H117:AZ117"/>
    <mergeCell ref="BA117:BT117"/>
    <mergeCell ref="BU117:CN117"/>
    <mergeCell ref="CO117:DH117"/>
    <mergeCell ref="A118:F118"/>
    <mergeCell ref="H118:AZ118"/>
    <mergeCell ref="BA118:BT118"/>
    <mergeCell ref="BU118:CN118"/>
    <mergeCell ref="CO118:DH118"/>
    <mergeCell ref="A119:F119"/>
    <mergeCell ref="H119:AZ119"/>
    <mergeCell ref="BA119:BT119"/>
    <mergeCell ref="BU119:CN119"/>
    <mergeCell ref="CO119:DH119"/>
    <mergeCell ref="A120:F120"/>
    <mergeCell ref="H120:AZ120"/>
    <mergeCell ref="BA120:BT120"/>
    <mergeCell ref="BU120:CN120"/>
    <mergeCell ref="CO120:DH120"/>
    <mergeCell ref="A121:F121"/>
    <mergeCell ref="H121:AZ121"/>
    <mergeCell ref="BA121:BT121"/>
    <mergeCell ref="BU121:CN121"/>
    <mergeCell ref="CO121:DH121"/>
    <mergeCell ref="A122:F122"/>
    <mergeCell ref="H122:AZ122"/>
    <mergeCell ref="BA122:BT122"/>
    <mergeCell ref="BU122:CN122"/>
    <mergeCell ref="CO122:DH122"/>
    <mergeCell ref="A123:F123"/>
    <mergeCell ref="H123:AZ123"/>
    <mergeCell ref="BA123:BT123"/>
    <mergeCell ref="BU123:CN123"/>
    <mergeCell ref="CO123:DH123"/>
    <mergeCell ref="A124:F124"/>
    <mergeCell ref="H124:AZ124"/>
    <mergeCell ref="BA124:BT124"/>
    <mergeCell ref="BU124:CN124"/>
    <mergeCell ref="CO124:DH124"/>
    <mergeCell ref="A138:F138"/>
    <mergeCell ref="H138:AZ138"/>
    <mergeCell ref="BA138:BT138"/>
    <mergeCell ref="BU138:CN138"/>
    <mergeCell ref="CO138:DH138"/>
    <mergeCell ref="A125:F125"/>
    <mergeCell ref="H125:AZ125"/>
    <mergeCell ref="BA125:BT125"/>
    <mergeCell ref="BU125:CN125"/>
    <mergeCell ref="CO125:DH125"/>
    <mergeCell ref="A126:F126"/>
    <mergeCell ref="H126:AZ126"/>
    <mergeCell ref="BA126:BT126"/>
    <mergeCell ref="BU126:CN126"/>
    <mergeCell ref="CO126:DH126"/>
    <mergeCell ref="A129:F129"/>
    <mergeCell ref="H129:AZ129"/>
    <mergeCell ref="BA129:BT129"/>
    <mergeCell ref="BU129:CN129"/>
    <mergeCell ref="CO129:DH129"/>
    <mergeCell ref="A130:F130"/>
    <mergeCell ref="H130:AZ130"/>
    <mergeCell ref="BA130:BT130"/>
    <mergeCell ref="BU130:CN130"/>
    <mergeCell ref="CO130:DH130"/>
    <mergeCell ref="A131:F131"/>
    <mergeCell ref="H131:AZ131"/>
    <mergeCell ref="BA131:BT131"/>
    <mergeCell ref="BU131:CN131"/>
    <mergeCell ref="CO131:DH131"/>
    <mergeCell ref="A132:F132"/>
    <mergeCell ref="H132:AZ132"/>
    <mergeCell ref="BA132:BT132"/>
    <mergeCell ref="BU132:CN132"/>
    <mergeCell ref="CO132:DH132"/>
    <mergeCell ref="A134:F134"/>
    <mergeCell ref="H134:AZ134"/>
    <mergeCell ref="BA134:BT134"/>
    <mergeCell ref="BU134:CN134"/>
    <mergeCell ref="CO134:DH134"/>
    <mergeCell ref="A135:F135"/>
    <mergeCell ref="H135:AZ135"/>
    <mergeCell ref="BA135:BT135"/>
    <mergeCell ref="BU135:CN135"/>
    <mergeCell ref="CO135:DH135"/>
    <mergeCell ref="A136:F136"/>
    <mergeCell ref="H136:AZ136"/>
    <mergeCell ref="BA136:BT136"/>
    <mergeCell ref="BU136:CN136"/>
    <mergeCell ref="CO136:DH136"/>
    <mergeCell ref="A139:F139"/>
    <mergeCell ref="H139:AZ139"/>
    <mergeCell ref="BA139:BT139"/>
    <mergeCell ref="BU139:CN139"/>
    <mergeCell ref="CO139:DH139"/>
    <mergeCell ref="A140:F140"/>
    <mergeCell ref="H140:AZ140"/>
    <mergeCell ref="BA140:BT140"/>
    <mergeCell ref="BU140:CN140"/>
    <mergeCell ref="CO140:DH140"/>
    <mergeCell ref="A141:F141"/>
    <mergeCell ref="H141:AZ141"/>
    <mergeCell ref="BA141:BT141"/>
    <mergeCell ref="BU141:CN141"/>
    <mergeCell ref="CO141:DH141"/>
    <mergeCell ref="A142:F142"/>
    <mergeCell ref="H142:AZ142"/>
    <mergeCell ref="BA142:BT142"/>
    <mergeCell ref="BU142:CN142"/>
    <mergeCell ref="CO142:DH142"/>
    <mergeCell ref="A145:F145"/>
    <mergeCell ref="H145:AZ145"/>
    <mergeCell ref="BA145:BT145"/>
    <mergeCell ref="BU145:CN145"/>
    <mergeCell ref="CO145:DH145"/>
    <mergeCell ref="A152:DD152"/>
    <mergeCell ref="A153:DD153"/>
    <mergeCell ref="A157:F157"/>
    <mergeCell ref="H157:AZ157"/>
    <mergeCell ref="BA157:BT157"/>
    <mergeCell ref="BU157:CN157"/>
    <mergeCell ref="CO157:DD157"/>
    <mergeCell ref="A158:F158"/>
    <mergeCell ref="H158:AZ158"/>
    <mergeCell ref="BA158:BT158"/>
    <mergeCell ref="BU158:CN158"/>
    <mergeCell ref="CO158:DD158"/>
    <mergeCell ref="A159:F159"/>
    <mergeCell ref="H159:AZ159"/>
    <mergeCell ref="BA159:BT159"/>
    <mergeCell ref="BU159:CN159"/>
    <mergeCell ref="CO159:DD159"/>
    <mergeCell ref="A160:F160"/>
    <mergeCell ref="H160:AZ160"/>
    <mergeCell ref="BA160:BT160"/>
    <mergeCell ref="BU160:CN160"/>
    <mergeCell ref="CO160:DD160"/>
    <mergeCell ref="A161:F161"/>
    <mergeCell ref="H161:AZ161"/>
    <mergeCell ref="BA161:BT161"/>
    <mergeCell ref="BU161:CN161"/>
    <mergeCell ref="CO161:DD161"/>
    <mergeCell ref="A165:F165"/>
    <mergeCell ref="H165:AZ165"/>
    <mergeCell ref="BA165:BT165"/>
    <mergeCell ref="BU165:CN165"/>
    <mergeCell ref="CO165:DD165"/>
    <mergeCell ref="A166:F166"/>
    <mergeCell ref="H166:AZ166"/>
    <mergeCell ref="BA166:BT166"/>
    <mergeCell ref="BU166:CN166"/>
    <mergeCell ref="CO166:DD166"/>
    <mergeCell ref="A167:F167"/>
    <mergeCell ref="H167:AZ167"/>
    <mergeCell ref="BA167:BT167"/>
    <mergeCell ref="BU167:CN167"/>
    <mergeCell ref="CO167:DD167"/>
    <mergeCell ref="A168:F168"/>
    <mergeCell ref="H168:AZ168"/>
    <mergeCell ref="BA168:BT168"/>
    <mergeCell ref="BU168:CN168"/>
    <mergeCell ref="CO168:DD168"/>
    <mergeCell ref="A169:F169"/>
    <mergeCell ref="H169:AZ169"/>
    <mergeCell ref="BA169:BT169"/>
    <mergeCell ref="BU169:CN169"/>
    <mergeCell ref="CO169:DD169"/>
    <mergeCell ref="A170:F170"/>
    <mergeCell ref="H170:AZ170"/>
    <mergeCell ref="BA170:BT170"/>
    <mergeCell ref="BU170:CN170"/>
    <mergeCell ref="CO170:DD170"/>
    <mergeCell ref="AF175:AU175"/>
    <mergeCell ref="AF176:AU176"/>
    <mergeCell ref="A180:F180"/>
    <mergeCell ref="H180:AZ180"/>
    <mergeCell ref="BA180:BT180"/>
    <mergeCell ref="BU180:CN180"/>
    <mergeCell ref="CO180:DD180"/>
    <mergeCell ref="A181:F181"/>
    <mergeCell ref="H181:AZ181"/>
    <mergeCell ref="BA181:BT181"/>
    <mergeCell ref="BU181:CN181"/>
    <mergeCell ref="CO181:DD181"/>
    <mergeCell ref="A182:F182"/>
    <mergeCell ref="H182:AZ182"/>
    <mergeCell ref="BA182:BT182"/>
    <mergeCell ref="BU182:CN182"/>
    <mergeCell ref="CO182:DD182"/>
    <mergeCell ref="A183:F183"/>
    <mergeCell ref="H183:AZ183"/>
    <mergeCell ref="BA183:BT183"/>
    <mergeCell ref="BU183:CN183"/>
    <mergeCell ref="CO183:DD183"/>
    <mergeCell ref="A184:F184"/>
    <mergeCell ref="H184:AZ184"/>
    <mergeCell ref="BA184:BT184"/>
    <mergeCell ref="BU184:CN184"/>
    <mergeCell ref="CO184:DD184"/>
    <mergeCell ref="A185:F185"/>
    <mergeCell ref="H185:AZ185"/>
    <mergeCell ref="BA185:BT185"/>
    <mergeCell ref="BU185:CN185"/>
    <mergeCell ref="CO185:DD185"/>
    <mergeCell ref="A189:X191"/>
    <mergeCell ref="Y189:AL191"/>
    <mergeCell ref="AM189:BU189"/>
    <mergeCell ref="BV189:DD189"/>
    <mergeCell ref="AM190:AV191"/>
    <mergeCell ref="AW190:BU190"/>
    <mergeCell ref="BV190:CE191"/>
    <mergeCell ref="CF190:DD190"/>
    <mergeCell ref="AW191:BI191"/>
    <mergeCell ref="BJ191:BU191"/>
    <mergeCell ref="CF191:CR191"/>
    <mergeCell ref="CS191:DD191"/>
    <mergeCell ref="Y192:AL192"/>
    <mergeCell ref="AM192:AV192"/>
    <mergeCell ref="AW192:BI192"/>
    <mergeCell ref="BJ192:BU192"/>
    <mergeCell ref="BV192:CE192"/>
    <mergeCell ref="CF192:CR192"/>
    <mergeCell ref="CS192:DD192"/>
    <mergeCell ref="BJ193:BU193"/>
    <mergeCell ref="BV193:CE193"/>
    <mergeCell ref="A193:X193"/>
    <mergeCell ref="CF193:CR193"/>
    <mergeCell ref="CS193:DD193"/>
    <mergeCell ref="Y195:AL195"/>
    <mergeCell ref="AM195:AV195"/>
    <mergeCell ref="AW195:BI195"/>
    <mergeCell ref="BJ195:BU195"/>
    <mergeCell ref="BV195:CE195"/>
    <mergeCell ref="CS195:DD195"/>
    <mergeCell ref="Y196:AL196"/>
    <mergeCell ref="AM196:AV196"/>
    <mergeCell ref="AW196:BI196"/>
    <mergeCell ref="BJ196:BU196"/>
    <mergeCell ref="BV196:CE196"/>
    <mergeCell ref="CF196:CR196"/>
    <mergeCell ref="CS196:DD196"/>
    <mergeCell ref="AM197:AV197"/>
    <mergeCell ref="AW197:BI197"/>
    <mergeCell ref="BJ197:BU197"/>
    <mergeCell ref="BV197:CE197"/>
    <mergeCell ref="CF197:CR197"/>
    <mergeCell ref="CF195:CR195"/>
    <mergeCell ref="CS197:DD197"/>
    <mergeCell ref="CS198:DD198"/>
    <mergeCell ref="CS200:DD200"/>
    <mergeCell ref="Y198:AL198"/>
    <mergeCell ref="AM198:AV198"/>
    <mergeCell ref="AW198:BI198"/>
    <mergeCell ref="BJ198:BU198"/>
    <mergeCell ref="BV198:CE198"/>
    <mergeCell ref="CF198:CR198"/>
    <mergeCell ref="Y197:AL197"/>
    <mergeCell ref="A200:X200"/>
    <mergeCell ref="Y202:AL202"/>
    <mergeCell ref="AM202:AV202"/>
    <mergeCell ref="AW202:BI202"/>
    <mergeCell ref="BJ202:BU202"/>
    <mergeCell ref="BV202:CE202"/>
    <mergeCell ref="AM200:AV200"/>
    <mergeCell ref="AW200:BI200"/>
    <mergeCell ref="BJ200:BU200"/>
    <mergeCell ref="BV200:CE200"/>
    <mergeCell ref="BJ204:BU204"/>
    <mergeCell ref="BV204:CE204"/>
    <mergeCell ref="CF204:CR204"/>
    <mergeCell ref="CF202:CR202"/>
    <mergeCell ref="CS202:DD202"/>
    <mergeCell ref="Y200:AL200"/>
    <mergeCell ref="BV203:CE203"/>
    <mergeCell ref="CF203:CR203"/>
    <mergeCell ref="CS203:DD203"/>
    <mergeCell ref="CF200:CR200"/>
    <mergeCell ref="CS204:DD204"/>
    <mergeCell ref="Y205:AL205"/>
    <mergeCell ref="AM205:AV205"/>
    <mergeCell ref="AW205:BI205"/>
    <mergeCell ref="BJ205:BU205"/>
    <mergeCell ref="BV205:CE205"/>
    <mergeCell ref="CF205:CR205"/>
    <mergeCell ref="Y204:AL204"/>
    <mergeCell ref="AM204:AV204"/>
    <mergeCell ref="AW204:BI204"/>
    <mergeCell ref="BV208:CE208"/>
    <mergeCell ref="CF208:CR208"/>
    <mergeCell ref="CS205:DD205"/>
    <mergeCell ref="Y207:AL207"/>
    <mergeCell ref="AM207:AV207"/>
    <mergeCell ref="AW207:BI207"/>
    <mergeCell ref="BJ207:BU207"/>
    <mergeCell ref="BV207:CE207"/>
    <mergeCell ref="CF207:CR207"/>
    <mergeCell ref="CS207:DD207"/>
    <mergeCell ref="CS208:DD208"/>
    <mergeCell ref="Y209:AL209"/>
    <mergeCell ref="AM209:AV209"/>
    <mergeCell ref="AW209:BI209"/>
    <mergeCell ref="BJ209:BU209"/>
    <mergeCell ref="BV209:CE209"/>
    <mergeCell ref="Y208:AL208"/>
    <mergeCell ref="AM208:AV208"/>
    <mergeCell ref="AW208:BI208"/>
    <mergeCell ref="BJ208:BU208"/>
    <mergeCell ref="A209:X209"/>
    <mergeCell ref="CF209:CR209"/>
    <mergeCell ref="CS209:DD209"/>
    <mergeCell ref="Y210:AL210"/>
    <mergeCell ref="AM210:AV210"/>
    <mergeCell ref="AW210:BI210"/>
    <mergeCell ref="BJ210:BU210"/>
    <mergeCell ref="BV210:CE210"/>
    <mergeCell ref="CF210:CR210"/>
    <mergeCell ref="CS210:DD210"/>
    <mergeCell ref="CS211:DD211"/>
    <mergeCell ref="Y212:AL212"/>
    <mergeCell ref="AM212:AV212"/>
    <mergeCell ref="AW212:BI212"/>
    <mergeCell ref="BJ212:BU212"/>
    <mergeCell ref="CF212:CR212"/>
    <mergeCell ref="CS212:DD212"/>
    <mergeCell ref="Y211:AL211"/>
    <mergeCell ref="AM211:AV211"/>
    <mergeCell ref="AW211:BI211"/>
    <mergeCell ref="A216:X216"/>
    <mergeCell ref="A212:X212"/>
    <mergeCell ref="A211:X211"/>
    <mergeCell ref="BJ213:BU213"/>
    <mergeCell ref="BV213:CE213"/>
    <mergeCell ref="CF211:CR211"/>
    <mergeCell ref="BJ211:BU211"/>
    <mergeCell ref="BV211:CE211"/>
    <mergeCell ref="BV212:CE212"/>
    <mergeCell ref="CF213:CR213"/>
    <mergeCell ref="CS213:DD213"/>
    <mergeCell ref="Y216:AL216"/>
    <mergeCell ref="AM216:AV216"/>
    <mergeCell ref="Y213:AL213"/>
    <mergeCell ref="AM213:AV213"/>
    <mergeCell ref="AW213:BI213"/>
    <mergeCell ref="CS216:DD216"/>
    <mergeCell ref="BV214:CE214"/>
    <mergeCell ref="CF214:CR214"/>
    <mergeCell ref="CS214:DD214"/>
    <mergeCell ref="Y217:AL217"/>
    <mergeCell ref="AM217:AV217"/>
    <mergeCell ref="AW217:BI217"/>
    <mergeCell ref="BJ217:BU217"/>
    <mergeCell ref="Y214:AL214"/>
    <mergeCell ref="AM214:AV214"/>
    <mergeCell ref="AW214:BI214"/>
    <mergeCell ref="BJ214:BU214"/>
    <mergeCell ref="BJ216:BU216"/>
    <mergeCell ref="A215:DD215"/>
    <mergeCell ref="Y218:AL218"/>
    <mergeCell ref="AM218:AV218"/>
    <mergeCell ref="AW218:BI218"/>
    <mergeCell ref="BJ218:BU218"/>
    <mergeCell ref="BV218:CE218"/>
    <mergeCell ref="Y220:AL220"/>
    <mergeCell ref="AM220:AV220"/>
    <mergeCell ref="AW220:BI220"/>
    <mergeCell ref="BJ220:BU220"/>
    <mergeCell ref="Y219:AL219"/>
    <mergeCell ref="AM219:AV219"/>
    <mergeCell ref="AW219:BI219"/>
    <mergeCell ref="CS220:DD220"/>
    <mergeCell ref="Y221:AL221"/>
    <mergeCell ref="AM221:AV221"/>
    <mergeCell ref="AW221:BI221"/>
    <mergeCell ref="BJ221:BU221"/>
    <mergeCell ref="BV221:CE221"/>
    <mergeCell ref="CF221:CR221"/>
    <mergeCell ref="CS221:DD221"/>
    <mergeCell ref="CS224:DD224"/>
    <mergeCell ref="Y225:AL225"/>
    <mergeCell ref="AM225:AV225"/>
    <mergeCell ref="AW225:BI225"/>
    <mergeCell ref="BJ225:BU225"/>
    <mergeCell ref="BV225:CE225"/>
    <mergeCell ref="CF225:CR225"/>
    <mergeCell ref="CS225:DD225"/>
    <mergeCell ref="Y224:AL224"/>
    <mergeCell ref="AM224:AV224"/>
    <mergeCell ref="A229:X229"/>
    <mergeCell ref="Y227:AL227"/>
    <mergeCell ref="AM227:AV227"/>
    <mergeCell ref="AW227:BI227"/>
    <mergeCell ref="BJ227:BU227"/>
    <mergeCell ref="BV227:CE227"/>
    <mergeCell ref="A228:DD228"/>
    <mergeCell ref="CF227:CR227"/>
    <mergeCell ref="A230:X230"/>
    <mergeCell ref="CS227:DD227"/>
    <mergeCell ref="A227:X227"/>
    <mergeCell ref="Y229:AL229"/>
    <mergeCell ref="AM229:AV229"/>
    <mergeCell ref="AW229:BI229"/>
    <mergeCell ref="BJ229:BU229"/>
    <mergeCell ref="BV229:CE229"/>
    <mergeCell ref="CF229:CR229"/>
    <mergeCell ref="CS229:DD229"/>
    <mergeCell ref="CS232:DD232"/>
    <mergeCell ref="Y230:AL230"/>
    <mergeCell ref="AM230:AV230"/>
    <mergeCell ref="AW231:BI231"/>
    <mergeCell ref="BJ230:BU230"/>
    <mergeCell ref="BV230:CE230"/>
    <mergeCell ref="CF230:CR230"/>
    <mergeCell ref="CS230:DD230"/>
    <mergeCell ref="Y232:AL232"/>
    <mergeCell ref="AM232:AV232"/>
    <mergeCell ref="AM235:AV235"/>
    <mergeCell ref="AW235:BI235"/>
    <mergeCell ref="BJ235:BU235"/>
    <mergeCell ref="BV235:CE235"/>
    <mergeCell ref="AW237:BI237"/>
    <mergeCell ref="BJ237:BU237"/>
    <mergeCell ref="BV237:CE237"/>
    <mergeCell ref="CF237:CR237"/>
    <mergeCell ref="CS237:DD237"/>
    <mergeCell ref="Y236:AL236"/>
    <mergeCell ref="AM236:AV236"/>
    <mergeCell ref="BV236:CE236"/>
    <mergeCell ref="CF236:CR236"/>
    <mergeCell ref="CS236:DD236"/>
    <mergeCell ref="BV238:CE238"/>
    <mergeCell ref="A219:X219"/>
    <mergeCell ref="CF238:CR238"/>
    <mergeCell ref="CS238:DD238"/>
    <mergeCell ref="Y239:AL239"/>
    <mergeCell ref="AM239:AV239"/>
    <mergeCell ref="AW239:BI239"/>
    <mergeCell ref="BJ239:BU239"/>
    <mergeCell ref="BV239:CE239"/>
    <mergeCell ref="CF239:CR239"/>
    <mergeCell ref="CS243:DD243"/>
    <mergeCell ref="CS239:DD239"/>
    <mergeCell ref="Y241:AL241"/>
    <mergeCell ref="AM241:AV241"/>
    <mergeCell ref="AW241:BI241"/>
    <mergeCell ref="BJ241:BU241"/>
    <mergeCell ref="BV241:CE241"/>
    <mergeCell ref="A242:DD242"/>
    <mergeCell ref="A241:X241"/>
    <mergeCell ref="A240:X240"/>
    <mergeCell ref="CF244:CR244"/>
    <mergeCell ref="A218:X218"/>
    <mergeCell ref="CF241:CR241"/>
    <mergeCell ref="CS241:DD241"/>
    <mergeCell ref="Y243:AL243"/>
    <mergeCell ref="AM243:AV243"/>
    <mergeCell ref="AW243:BI243"/>
    <mergeCell ref="BJ243:BU243"/>
    <mergeCell ref="BV243:CE243"/>
    <mergeCell ref="CF243:CR243"/>
    <mergeCell ref="Y245:AL245"/>
    <mergeCell ref="AM245:AV245"/>
    <mergeCell ref="AW245:BI245"/>
    <mergeCell ref="BJ245:BU245"/>
    <mergeCell ref="BV245:CE245"/>
    <mergeCell ref="Y244:AL244"/>
    <mergeCell ref="AM244:AV244"/>
    <mergeCell ref="AW244:BI244"/>
    <mergeCell ref="BJ244:BU244"/>
    <mergeCell ref="BV244:CE244"/>
    <mergeCell ref="A217:X217"/>
    <mergeCell ref="CF245:CR245"/>
    <mergeCell ref="CS245:DD245"/>
    <mergeCell ref="Y246:AL246"/>
    <mergeCell ref="AM246:AV246"/>
    <mergeCell ref="AW246:BI246"/>
    <mergeCell ref="BJ246:BU246"/>
    <mergeCell ref="BV246:CE246"/>
    <mergeCell ref="CF246:CR246"/>
    <mergeCell ref="CS244:DD244"/>
    <mergeCell ref="BV248:CE248"/>
    <mergeCell ref="CF248:CR248"/>
    <mergeCell ref="CS246:DD246"/>
    <mergeCell ref="Y247:AL247"/>
    <mergeCell ref="AM247:AV247"/>
    <mergeCell ref="AW247:BI247"/>
    <mergeCell ref="BJ247:BU247"/>
    <mergeCell ref="BV247:CE247"/>
    <mergeCell ref="CF247:CR247"/>
    <mergeCell ref="CS247:DD247"/>
    <mergeCell ref="CS248:DD248"/>
    <mergeCell ref="Y249:AL249"/>
    <mergeCell ref="AM249:AV249"/>
    <mergeCell ref="AW249:BI249"/>
    <mergeCell ref="BJ249:BU249"/>
    <mergeCell ref="BV249:CE249"/>
    <mergeCell ref="Y248:AL248"/>
    <mergeCell ref="AM248:AV248"/>
    <mergeCell ref="AW248:BI248"/>
    <mergeCell ref="BJ248:BU248"/>
    <mergeCell ref="A249:X249"/>
    <mergeCell ref="CF249:CR249"/>
    <mergeCell ref="CS249:DD249"/>
    <mergeCell ref="Y250:AL250"/>
    <mergeCell ref="AM250:AV250"/>
    <mergeCell ref="AW250:BI250"/>
    <mergeCell ref="BJ250:BU250"/>
    <mergeCell ref="BV250:CE250"/>
    <mergeCell ref="CF250:CR250"/>
    <mergeCell ref="CS250:DD250"/>
    <mergeCell ref="CS252:DD252"/>
    <mergeCell ref="Y253:AL253"/>
    <mergeCell ref="AM253:AV253"/>
    <mergeCell ref="AW253:BI253"/>
    <mergeCell ref="BJ253:BU253"/>
    <mergeCell ref="BV253:CE253"/>
    <mergeCell ref="CS253:DD253"/>
    <mergeCell ref="CF253:CR253"/>
    <mergeCell ref="AW255:BI255"/>
    <mergeCell ref="BJ255:BU255"/>
    <mergeCell ref="BV255:CE255"/>
    <mergeCell ref="CF255:CR255"/>
    <mergeCell ref="BV252:CE252"/>
    <mergeCell ref="CF252:CR252"/>
    <mergeCell ref="CS255:DD255"/>
    <mergeCell ref="CS256:DD256"/>
    <mergeCell ref="Y257:AL257"/>
    <mergeCell ref="AM257:AV257"/>
    <mergeCell ref="AW257:BI257"/>
    <mergeCell ref="BJ257:BU257"/>
    <mergeCell ref="BV257:CE257"/>
    <mergeCell ref="CS257:DD257"/>
    <mergeCell ref="Y255:AL255"/>
    <mergeCell ref="AM255:AV255"/>
    <mergeCell ref="Y259:AL259"/>
    <mergeCell ref="AM259:AV259"/>
    <mergeCell ref="AW259:BI259"/>
    <mergeCell ref="BJ259:BU259"/>
    <mergeCell ref="BV259:CE259"/>
    <mergeCell ref="CF259:CR259"/>
    <mergeCell ref="CS259:DD259"/>
    <mergeCell ref="AW261:BI261"/>
    <mergeCell ref="BJ261:BU261"/>
    <mergeCell ref="BV261:CE261"/>
    <mergeCell ref="CF261:CR261"/>
    <mergeCell ref="A213:X213"/>
    <mergeCell ref="CF257:CR257"/>
    <mergeCell ref="BV256:CE256"/>
    <mergeCell ref="CF256:CR256"/>
    <mergeCell ref="A214:X214"/>
    <mergeCell ref="CF263:CR263"/>
    <mergeCell ref="CS263:DD263"/>
    <mergeCell ref="CS261:DD261"/>
    <mergeCell ref="Y262:AL262"/>
    <mergeCell ref="AM262:AV262"/>
    <mergeCell ref="AW262:BI262"/>
    <mergeCell ref="BJ262:BU262"/>
    <mergeCell ref="BV262:CE262"/>
    <mergeCell ref="Y261:AL261"/>
    <mergeCell ref="AM261:AV261"/>
    <mergeCell ref="BV266:CE266"/>
    <mergeCell ref="CF266:CR266"/>
    <mergeCell ref="A210:X210"/>
    <mergeCell ref="CF262:CR262"/>
    <mergeCell ref="CS262:DD262"/>
    <mergeCell ref="Y263:AL263"/>
    <mergeCell ref="AM263:AV263"/>
    <mergeCell ref="AW263:BI263"/>
    <mergeCell ref="BJ263:BU263"/>
    <mergeCell ref="BV263:CE263"/>
    <mergeCell ref="CF267:CR267"/>
    <mergeCell ref="CS267:DD267"/>
    <mergeCell ref="BV264:CE264"/>
    <mergeCell ref="A208:X208"/>
    <mergeCell ref="CF264:CR264"/>
    <mergeCell ref="CS264:DD264"/>
    <mergeCell ref="Y266:AL266"/>
    <mergeCell ref="AM266:AV266"/>
    <mergeCell ref="AW266:BI266"/>
    <mergeCell ref="BJ266:BU266"/>
    <mergeCell ref="CF269:CR269"/>
    <mergeCell ref="CS269:DD269"/>
    <mergeCell ref="Y268:AL268"/>
    <mergeCell ref="AM268:AV268"/>
    <mergeCell ref="CS266:DD266"/>
    <mergeCell ref="Y267:AL267"/>
    <mergeCell ref="AM267:AV267"/>
    <mergeCell ref="AW267:BI267"/>
    <mergeCell ref="BJ267:BU267"/>
    <mergeCell ref="BV267:CE267"/>
    <mergeCell ref="AW268:BI268"/>
    <mergeCell ref="BJ268:BU268"/>
    <mergeCell ref="BV268:CE268"/>
    <mergeCell ref="A268:X268"/>
    <mergeCell ref="CS268:DD268"/>
    <mergeCell ref="Y269:AL269"/>
    <mergeCell ref="AM269:AV269"/>
    <mergeCell ref="AW269:BI269"/>
    <mergeCell ref="BJ269:BU269"/>
    <mergeCell ref="BV269:CE269"/>
    <mergeCell ref="Y270:AL270"/>
    <mergeCell ref="AM270:AV270"/>
    <mergeCell ref="AW270:BI270"/>
    <mergeCell ref="BJ270:BU270"/>
    <mergeCell ref="BV270:CE270"/>
    <mergeCell ref="A270:X270"/>
    <mergeCell ref="Y271:AL271"/>
    <mergeCell ref="AM271:AV271"/>
    <mergeCell ref="AW271:BI271"/>
    <mergeCell ref="BJ271:BU271"/>
    <mergeCell ref="BV271:CE271"/>
    <mergeCell ref="CF271:CR271"/>
    <mergeCell ref="A207:X207"/>
    <mergeCell ref="CF272:CR272"/>
    <mergeCell ref="CS272:DD272"/>
    <mergeCell ref="Y274:AL274"/>
    <mergeCell ref="AM274:AV274"/>
    <mergeCell ref="AW274:BI274"/>
    <mergeCell ref="BJ274:BU274"/>
    <mergeCell ref="BV274:CE274"/>
    <mergeCell ref="CF274:CR274"/>
    <mergeCell ref="CF270:CR270"/>
    <mergeCell ref="BV278:CE278"/>
    <mergeCell ref="CF278:CR278"/>
    <mergeCell ref="CS278:DD278"/>
    <mergeCell ref="Y277:AL277"/>
    <mergeCell ref="AM277:AV277"/>
    <mergeCell ref="CS274:DD274"/>
    <mergeCell ref="Y276:AL276"/>
    <mergeCell ref="AM276:AV276"/>
    <mergeCell ref="AW276:BI276"/>
    <mergeCell ref="BJ276:BU276"/>
    <mergeCell ref="AW277:BI277"/>
    <mergeCell ref="BJ277:BU277"/>
    <mergeCell ref="BV277:CE277"/>
    <mergeCell ref="A271:X271"/>
    <mergeCell ref="CS277:DD277"/>
    <mergeCell ref="BV276:CE276"/>
    <mergeCell ref="CF276:CR276"/>
    <mergeCell ref="CS276:DD276"/>
    <mergeCell ref="BV272:CE272"/>
    <mergeCell ref="A273:X273"/>
    <mergeCell ref="Y282:AL282"/>
    <mergeCell ref="AM282:AV282"/>
    <mergeCell ref="AW282:BI282"/>
    <mergeCell ref="BJ282:BU282"/>
    <mergeCell ref="BV282:CE282"/>
    <mergeCell ref="A269:X269"/>
    <mergeCell ref="Y278:AL278"/>
    <mergeCell ref="AM278:AV278"/>
    <mergeCell ref="AW278:BI278"/>
    <mergeCell ref="BJ278:BU278"/>
    <mergeCell ref="CS284:DD284"/>
    <mergeCell ref="CF282:CR282"/>
    <mergeCell ref="CS282:DD282"/>
    <mergeCell ref="Y283:AL283"/>
    <mergeCell ref="AM283:AV283"/>
    <mergeCell ref="AW283:BI283"/>
    <mergeCell ref="BJ283:BU283"/>
    <mergeCell ref="BV283:CE283"/>
    <mergeCell ref="CF283:CR283"/>
    <mergeCell ref="CS283:DD283"/>
    <mergeCell ref="Y284:AL284"/>
    <mergeCell ref="AM284:AV284"/>
    <mergeCell ref="AW284:BI284"/>
    <mergeCell ref="BJ284:BU284"/>
    <mergeCell ref="BV284:CE284"/>
    <mergeCell ref="CF284:CR284"/>
    <mergeCell ref="Y285:AL285"/>
    <mergeCell ref="AM285:AV285"/>
    <mergeCell ref="AW285:BI285"/>
    <mergeCell ref="BJ285:BU285"/>
    <mergeCell ref="BV285:CE285"/>
    <mergeCell ref="CS286:DD286"/>
    <mergeCell ref="CF286:CR286"/>
    <mergeCell ref="CF285:CR285"/>
    <mergeCell ref="CS285:DD285"/>
    <mergeCell ref="A290:F290"/>
    <mergeCell ref="G290:BP290"/>
    <mergeCell ref="BQ290:CJ290"/>
    <mergeCell ref="CK290:DD290"/>
    <mergeCell ref="Y286:AL286"/>
    <mergeCell ref="AM286:AV286"/>
    <mergeCell ref="AW286:BI286"/>
    <mergeCell ref="BJ286:BU286"/>
    <mergeCell ref="BV286:CE286"/>
    <mergeCell ref="A291:F291"/>
    <mergeCell ref="H291:BP291"/>
    <mergeCell ref="BQ291:CJ291"/>
    <mergeCell ref="CK291:DD291"/>
    <mergeCell ref="A292:F292"/>
    <mergeCell ref="H292:BP292"/>
    <mergeCell ref="BQ292:CJ292"/>
    <mergeCell ref="CK292:DD292"/>
    <mergeCell ref="A293:F293"/>
    <mergeCell ref="H293:BP293"/>
    <mergeCell ref="BQ293:CJ293"/>
    <mergeCell ref="CK293:DD293"/>
    <mergeCell ref="A294:F294"/>
    <mergeCell ref="H294:BP294"/>
    <mergeCell ref="BQ294:CJ294"/>
    <mergeCell ref="CK294:DD294"/>
    <mergeCell ref="A295:F295"/>
    <mergeCell ref="H295:BP295"/>
    <mergeCell ref="BQ295:CJ295"/>
    <mergeCell ref="CK295:DD295"/>
    <mergeCell ref="A296:F296"/>
    <mergeCell ref="H296:BP296"/>
    <mergeCell ref="BQ296:CJ296"/>
    <mergeCell ref="CK296:DD296"/>
    <mergeCell ref="A297:F297"/>
    <mergeCell ref="H297:BP297"/>
    <mergeCell ref="BQ297:CJ297"/>
    <mergeCell ref="A298:F298"/>
    <mergeCell ref="H298:BP298"/>
    <mergeCell ref="BQ298:CJ298"/>
    <mergeCell ref="CK298:DD298"/>
    <mergeCell ref="A299:F299"/>
    <mergeCell ref="H299:BP299"/>
    <mergeCell ref="BQ299:CJ299"/>
    <mergeCell ref="CK299:DD299"/>
    <mergeCell ref="A300:F300"/>
    <mergeCell ref="H300:BP300"/>
    <mergeCell ref="BQ300:CJ300"/>
    <mergeCell ref="CK300:DD300"/>
    <mergeCell ref="A301:F301"/>
    <mergeCell ref="H301:BP301"/>
    <mergeCell ref="BQ301:CJ301"/>
    <mergeCell ref="CK301:DD301"/>
    <mergeCell ref="A302:F302"/>
    <mergeCell ref="H302:BP302"/>
    <mergeCell ref="BQ302:CJ302"/>
    <mergeCell ref="CK302:DD302"/>
    <mergeCell ref="H303:BP303"/>
    <mergeCell ref="BQ303:CJ303"/>
    <mergeCell ref="CK303:DD303"/>
    <mergeCell ref="A304:F304"/>
    <mergeCell ref="H304:BP304"/>
    <mergeCell ref="BQ304:CJ304"/>
    <mergeCell ref="CK304:DD304"/>
    <mergeCell ref="A308:F308"/>
    <mergeCell ref="H308:BP308"/>
    <mergeCell ref="BQ308:CJ308"/>
    <mergeCell ref="CO106:DD106"/>
    <mergeCell ref="CO107:DD107"/>
    <mergeCell ref="CK308:DD308"/>
    <mergeCell ref="A305:F305"/>
    <mergeCell ref="H305:BP305"/>
    <mergeCell ref="BQ305:CJ305"/>
    <mergeCell ref="CK305:DD305"/>
    <mergeCell ref="A1:DD1"/>
    <mergeCell ref="A307:F307"/>
    <mergeCell ref="H307:BP307"/>
    <mergeCell ref="BQ307:CJ307"/>
    <mergeCell ref="CK307:DD307"/>
    <mergeCell ref="A306:F306"/>
    <mergeCell ref="H306:BP306"/>
    <mergeCell ref="BQ306:CJ306"/>
    <mergeCell ref="CK306:DD306"/>
    <mergeCell ref="A303:F303"/>
    <mergeCell ref="AM273:AV273"/>
    <mergeCell ref="AW273:BI273"/>
    <mergeCell ref="BJ273:BU273"/>
    <mergeCell ref="BV273:CE273"/>
    <mergeCell ref="CF273:CR273"/>
    <mergeCell ref="BA6:BT6"/>
    <mergeCell ref="CO6:DD6"/>
    <mergeCell ref="CS270:DD270"/>
    <mergeCell ref="CS271:DD271"/>
    <mergeCell ref="CF268:CR268"/>
    <mergeCell ref="CS273:DD273"/>
    <mergeCell ref="A279:X279"/>
    <mergeCell ref="Y279:AL279"/>
    <mergeCell ref="AM279:AV279"/>
    <mergeCell ref="AW279:BI279"/>
    <mergeCell ref="BJ279:BU279"/>
    <mergeCell ref="BV279:CE279"/>
    <mergeCell ref="CF279:CR279"/>
    <mergeCell ref="CS279:DD279"/>
    <mergeCell ref="Y273:AL273"/>
    <mergeCell ref="A86:F86"/>
    <mergeCell ref="H86:AZ86"/>
    <mergeCell ref="BA86:BT86"/>
    <mergeCell ref="BU86:CN86"/>
    <mergeCell ref="CO86:DH86"/>
    <mergeCell ref="A87:F87"/>
    <mergeCell ref="H87:AZ87"/>
    <mergeCell ref="BA87:BT87"/>
    <mergeCell ref="BU87:CN87"/>
    <mergeCell ref="CO87:DH87"/>
    <mergeCell ref="A88:F88"/>
    <mergeCell ref="H88:AZ88"/>
    <mergeCell ref="BA88:BT88"/>
    <mergeCell ref="BU88:CN88"/>
    <mergeCell ref="CO88:DH88"/>
    <mergeCell ref="A89:F89"/>
    <mergeCell ref="H89:AZ89"/>
    <mergeCell ref="BA89:BT89"/>
    <mergeCell ref="BU89:CN89"/>
    <mergeCell ref="CO89:DH89"/>
    <mergeCell ref="H92:AZ92"/>
    <mergeCell ref="BA92:BT92"/>
    <mergeCell ref="BU92:CN92"/>
    <mergeCell ref="CO92:DH92"/>
    <mergeCell ref="A94:F94"/>
    <mergeCell ref="H94:AZ94"/>
    <mergeCell ref="BA94:BT94"/>
    <mergeCell ref="BU94:CN94"/>
    <mergeCell ref="CO94:DH94"/>
    <mergeCell ref="A101:F101"/>
    <mergeCell ref="H101:AZ101"/>
    <mergeCell ref="BA101:BT101"/>
    <mergeCell ref="BU101:CN101"/>
    <mergeCell ref="CO101:DH101"/>
    <mergeCell ref="A102:F102"/>
    <mergeCell ref="H102:AZ102"/>
    <mergeCell ref="BA102:BT102"/>
    <mergeCell ref="BU102:CN102"/>
    <mergeCell ref="CO102:DH102"/>
    <mergeCell ref="A133:F133"/>
    <mergeCell ref="H133:AZ133"/>
    <mergeCell ref="BA133:BT133"/>
    <mergeCell ref="BU133:CN133"/>
    <mergeCell ref="CO133:DH133"/>
    <mergeCell ref="A137:F137"/>
    <mergeCell ref="H137:AZ137"/>
    <mergeCell ref="BA137:BT137"/>
    <mergeCell ref="BU137:CN137"/>
    <mergeCell ref="CO137:DH137"/>
    <mergeCell ref="A143:F143"/>
    <mergeCell ref="H143:AZ143"/>
    <mergeCell ref="BA143:BT143"/>
    <mergeCell ref="BU143:CN143"/>
    <mergeCell ref="CO143:DH143"/>
    <mergeCell ref="A144:F144"/>
    <mergeCell ref="H144:AZ144"/>
    <mergeCell ref="BA144:BT144"/>
    <mergeCell ref="BU144:CN144"/>
    <mergeCell ref="CO144:DH144"/>
    <mergeCell ref="A146:F146"/>
    <mergeCell ref="H146:AZ146"/>
    <mergeCell ref="BA146:BT146"/>
    <mergeCell ref="BU146:CN146"/>
    <mergeCell ref="CO146:DH146"/>
    <mergeCell ref="A147:F147"/>
    <mergeCell ref="H147:AZ147"/>
    <mergeCell ref="BA147:BT147"/>
    <mergeCell ref="BU147:CN147"/>
    <mergeCell ref="CO147:DH147"/>
    <mergeCell ref="A280:X280"/>
    <mergeCell ref="Y280:AL280"/>
    <mergeCell ref="AM280:AV280"/>
    <mergeCell ref="AW280:BI280"/>
    <mergeCell ref="BJ280:BU280"/>
    <mergeCell ref="BV280:CE280"/>
    <mergeCell ref="CF280:CR280"/>
    <mergeCell ref="CS280:DD280"/>
    <mergeCell ref="A281:X281"/>
    <mergeCell ref="Y281:AL281"/>
    <mergeCell ref="AM281:AV281"/>
    <mergeCell ref="AW281:BI281"/>
    <mergeCell ref="BJ281:BU281"/>
    <mergeCell ref="BV281:CE281"/>
    <mergeCell ref="CF281:CR281"/>
    <mergeCell ref="CS281:DD281"/>
  </mergeCells>
  <printOptions/>
  <pageMargins left="0.7874015748031497" right="0.3937007874015748" top="0.5905511811023623" bottom="0.5905511811023623" header="0.1968503937007874" footer="0.1968503937007874"/>
  <pageSetup fitToHeight="0" fitToWidth="1" horizontalDpi="600" verticalDpi="600" orientation="portrait" paperSize="9" scale="70" r:id="rId1"/>
  <rowBreaks count="1" manualBreakCount="1">
    <brk id="279" max="1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ГлБух</cp:lastModifiedBy>
  <cp:lastPrinted>2023-03-22T12:57:13Z</cp:lastPrinted>
  <dcterms:created xsi:type="dcterms:W3CDTF">2010-11-26T07:12:57Z</dcterms:created>
  <dcterms:modified xsi:type="dcterms:W3CDTF">2023-04-17T07:15:37Z</dcterms:modified>
  <cp:category/>
  <cp:version/>
  <cp:contentType/>
  <cp:contentStatus/>
</cp:coreProperties>
</file>